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Print_Titles" localSheetId="1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<sst xmlns="http://schemas.openxmlformats.org/spreadsheetml/2006/main" count="1871" uniqueCount="385">
  <si>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</si>
  <si>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</si>
  <si>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</si>
  <si>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</si>
  <si>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</si>
  <si>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</si>
  <si>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</si>
  <si>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</si>
  <si>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</si>
  <si>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</si>
  <si>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</si>
  <si>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</si>
  <si>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</si>
  <si>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</si>
  <si>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</si>
  <si>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</si>
  <si>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</si>
  <si>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</si>
  <si>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</si>
  <si>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</si>
  <si>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</si>
  <si>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</si>
  <si>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</si>
  <si>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</si>
  <si>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</si>
  <si>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</si>
  <si>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</si>
  <si>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</si>
  <si>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</si>
  <si>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</si>
  <si>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</si>
  <si>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</si>
  <si>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</si>
  <si>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</si>
  <si>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</si>
  <si>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</si>
  <si>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</si>
  <si>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</si>
  <si>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</si>
  <si>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</si>
  <si>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</si>
  <si>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</si>
  <si>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</si>
  <si>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</si>
  <si>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</si>
  <si>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</si>
  <si>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</si>
  <si>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</si>
  <si>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</si>
  <si>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</si>
  <si>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</si>
  <si>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</si>
  <si>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</si>
  <si>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</si>
  <si>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</si>
  <si>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</si>
  <si>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</si>
  <si>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</si>
  <si>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</si>
  <si>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</si>
  <si>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</si>
  <si>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</si>
  <si>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</si>
  <si>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</si>
  <si>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</si>
  <si>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</si>
  <si>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</si>
  <si>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</si>
  <si>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</si>
  <si>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</si>
  <si>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</si>
  <si>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</si>
  <si>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</si>
  <si>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</si>
  <si>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</si>
  <si>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</si>
  <si>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</si>
  <si>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</si>
  <si>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</si>
  <si>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</si>
  <si>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</si>
  <si>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</si>
  <si>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</si>
  <si>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</si>
  <si>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</si>
  <si>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</si>
  <si>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</si>
  <si>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</si>
  <si>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</si>
  <si>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</si>
  <si>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</si>
  <si>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</si>
  <si>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</si>
  <si>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</si>
  <si>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</si>
  <si>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</si>
  <si>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</si>
  <si>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</si>
  <si>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</si>
  <si>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</si>
  <si>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</si>
  <si>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</si>
  <si>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</si>
  <si>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</si>
  <si>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</si>
  <si>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</si>
  <si>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</si>
  <si>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</si>
  <si>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</si>
  <si>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</si>
  <si>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</si>
  <si>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</si>
  <si>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</si>
  <si>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</si>
  <si>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</si>
  <si>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</si>
  <si>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</si>
  <si>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</si>
  <si>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</si>
  <si>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</si>
  <si>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</si>
  <si>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</si>
  <si>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</si>
  <si>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</si>
  <si>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</si>
  <si>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</si>
  <si>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</si>
  <si>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</si>
  <si>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</si>
  <si>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</si>
  <si>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</si>
  <si>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</si>
  <si>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</si>
  <si>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</si>
  <si>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</si>
  <si>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</si>
  <si>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</si>
  <si>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</si>
  <si>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</si>
  <si>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</si>
  <si>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</si>
  <si>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</si>
  <si>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</si>
  <si>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</si>
  <si>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</si>
  <si>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</si>
  <si>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</si>
  <si>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</si>
  <si>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</si>
  <si>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</si>
  <si>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</si>
  <si>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</si>
  <si>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</si>
  <si>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</si>
  <si>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</si>
  <si>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</si>
  <si>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</si>
  <si>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</si>
  <si>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</si>
  <si>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</si>
  <si>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</si>
  <si>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</si>
  <si>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</si>
  <si>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</si>
  <si>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</si>
  <si>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</si>
  <si>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</si>
  <si>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</si>
  <si>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</si>
  <si>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</si>
  <si>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</si>
  <si>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</si>
  <si>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</si>
  <si>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</si>
  <si>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</si>
  <si>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</si>
  <si>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</si>
  <si>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</si>
  <si>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</si>
  <si>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</si>
  <si>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</si>
  <si>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</si>
  <si>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</si>
  <si>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</si>
  <si>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</si>
  <si>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</si>
  <si>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</si>
  <si>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</si>
  <si>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</si>
  <si>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</si>
  <si>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</si>
  <si>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</si>
  <si>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</si>
  <si>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</si>
  <si>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</si>
  <si>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</si>
  <si>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</si>
  <si>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</si>
  <si>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</si>
  <si>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</si>
  <si>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</si>
  <si>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</si>
  <si>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</si>
  <si>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</si>
  <si>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</si>
  <si>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</si>
  <si>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</si>
  <si>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</si>
  <si>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</si>
  <si>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</si>
  <si>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</si>
  <si>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</si>
  <si>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</si>
  <si>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</si>
  <si>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</si>
  <si>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</si>
  <si>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</si>
  <si>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</si>
  <si>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</si>
  <si>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</si>
  <si>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</si>
  <si>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</si>
  <si>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</si>
  <si>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</si>
  <si>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</si>
  <si>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</si>
  <si>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</si>
  <si>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</si>
  <si>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</si>
  <si>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</si>
  <si>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</si>
  <si>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</si>
  <si>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</si>
  <si>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</si>
  <si>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</si>
  <si>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</si>
  <si>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</si>
  <si>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</si>
  <si>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</si>
  <si>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</si>
  <si>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</si>
  <si>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</si>
  <si>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</si>
  <si>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</si>
  <si>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</si>
  <si>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</si>
  <si>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</si>
  <si>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</si>
  <si>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</si>
  <si>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</si>
  <si>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</si>
  <si>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</si>
  <si>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</si>
  <si>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</si>
  <si>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</si>
  <si>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</si>
  <si>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</si>
  <si>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</si>
  <si>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</si>
  <si>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</si>
  <si>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</si>
  <si>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</si>
  <si>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</si>
  <si>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</si>
  <si>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</si>
  <si>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</si>
  <si>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</si>
  <si>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</si>
  <si>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</si>
  <si>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</si>
  <si>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</si>
  <si>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</si>
  <si>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</si>
  <si>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</si>
  <si>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</si>
  <si>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</si>
  <si>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</si>
  <si>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</si>
  <si>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</si>
  <si>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</si>
  <si>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</si>
  <si>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</si>
  <si>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</si>
  <si>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</si>
  <si>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</si>
  <si>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</si>
  <si>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</si>
  <si>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</si>
  <si>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</si>
  <si>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</si>
  <si>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</si>
  <si>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</si>
  <si>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</si>
  <si>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</si>
  <si>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</si>
  <si>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</si>
  <si>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</si>
  <si>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</si>
  <si>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</si>
  <si>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</si>
  <si>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</si>
  <si>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</si>
  <si>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</si>
  <si>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</si>
  <si>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</si>
  <si>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</si>
  <si>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</si>
  <si>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</si>
  <si>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</si>
  <si>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</si>
  <si>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</si>
  <si>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</si>
  <si>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</si>
  <si>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</si>
  <si>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</si>
  <si>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</si>
  <si>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</si>
  <si>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</si>
  <si>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</si>
  <si>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</si>
  <si>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</si>
  <si>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</si>
  <si>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</si>
  <si>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</si>
  <si>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</si>
  <si>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</si>
  <si>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</si>
  <si>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</si>
  <si>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</si>
  <si>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</si>
  <si>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</si>
  <si>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</si>
  <si>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</si>
  <si>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</si>
  <si>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</si>
  <si>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</si>
  <si>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</si>
  <si>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</si>
  <si>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</si>
  <si>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</si>
  <si>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</si>
  <si>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Приложение 6 к решению Думы</t>
  </si>
  <si>
    <t>№ ______ от __________</t>
  </si>
  <si>
    <t>"Приложение 12 к решению Думы</t>
  </si>
  <si>
    <t>№ 596 от 25.12.2014г."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</si>
  <si>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</si>
  <si>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</si>
  <si>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</si>
  <si>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</si>
  <si>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</si>
  <si>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</si>
  <si>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</si>
  <si>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</si>
  <si>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</si>
  <si>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</si>
  <si>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</si>
  <si>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</si>
  <si>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</si>
  <si>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</si>
  <si>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</si>
  <si>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</si>
  <si>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</si>
  <si>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</si>
  <si>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</si>
  <si>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</si>
  <si>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</si>
  <si>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</si>
  <si>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</si>
  <si>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</si>
  <si>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</si>
  <si>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</si>
  <si>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</si>
  <si>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</si>
  <si>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</si>
  <si>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9905254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</si>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</sst>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top" wrapTex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3" xfId="0" applyNumberFormat="1" applyFont="1" applyFill="1" applyBorder="1" applyAlignment="1">
      <alignment horizontal="center" vertical="center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2" fillId="4" borderId="13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21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5" xfId="0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7" xfId="0" applyNumberFormat="1" applyFont="1" applyFill="1" applyBorder="1" applyAlignment="1">
      <alignment horizontal="center" vertical="center" shrinkToFit="1"/>
    </xf>
    <xf numFmtId="49" fontId="2" fillId="25" borderId="17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7" xfId="0" applyNumberFormat="1" applyFont="1" applyFill="1" applyBorder="1" applyAlignment="1">
      <alignment horizontal="center" vertical="center" shrinkToFit="1"/>
    </xf>
    <xf numFmtId="49" fontId="8" fillId="22" borderId="17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9" fontId="11" fillId="7" borderId="12" xfId="0" applyNumberFormat="1" applyFont="1" applyFill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8" fillId="22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wrapText="1" shrinkToFit="1"/>
    </xf>
    <xf numFmtId="170" fontId="11" fillId="7" borderId="12" xfId="0" applyNumberFormat="1" applyFont="1" applyFill="1" applyBorder="1" applyAlignment="1">
      <alignment horizontal="center" vertical="center" wrapText="1"/>
    </xf>
    <xf numFmtId="170" fontId="5" fillId="20" borderId="10" xfId="0" applyNumberFormat="1" applyFont="1" applyFill="1" applyBorder="1" applyAlignment="1">
      <alignment horizontal="center" vertical="center" shrinkToFit="1"/>
    </xf>
    <xf numFmtId="170" fontId="2" fillId="22" borderId="10" xfId="0" applyNumberFormat="1" applyFont="1" applyFill="1" applyBorder="1" applyAlignment="1">
      <alignment horizontal="center" vertical="center" shrinkToFit="1"/>
    </xf>
    <xf numFmtId="170" fontId="8" fillId="22" borderId="10" xfId="0" applyNumberFormat="1" applyFont="1" applyFill="1" applyBorder="1" applyAlignment="1">
      <alignment horizontal="center" vertical="center" shrinkToFit="1"/>
    </xf>
    <xf numFmtId="170" fontId="2" fillId="4" borderId="10" xfId="0" applyNumberFormat="1" applyFont="1" applyFill="1" applyBorder="1" applyAlignment="1">
      <alignment horizontal="center" vertical="center" shrinkToFit="1"/>
    </xf>
    <xf numFmtId="170" fontId="2" fillId="25" borderId="10" xfId="0" applyNumberFormat="1" applyFont="1" applyFill="1" applyBorder="1" applyAlignment="1">
      <alignment horizontal="center" vertical="center" shrinkToFit="1"/>
    </xf>
    <xf numFmtId="170" fontId="2" fillId="26" borderId="10" xfId="0" applyNumberFormat="1" applyFont="1" applyFill="1" applyBorder="1" applyAlignment="1">
      <alignment horizontal="center" vertical="center" shrinkToFit="1"/>
    </xf>
    <xf numFmtId="170" fontId="2" fillId="20" borderId="10" xfId="0" applyNumberFormat="1" applyFont="1" applyFill="1" applyBorder="1" applyAlignment="1">
      <alignment horizontal="center" vertical="center" shrinkToFit="1"/>
    </xf>
    <xf numFmtId="170" fontId="8" fillId="4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169" fontId="2" fillId="2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76"/>
  <sheetViews>
    <sheetView showGridLines="0" tabSelected="1" zoomScalePageLayoutView="0" workbookViewId="0" topLeftCell="A223">
      <selection activeCell="A236" sqref="A236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4" t="s">
        <v>341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2:23" ht="18.75">
      <c r="B3" s="165" t="s">
        <v>93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</row>
    <row r="4" spans="2:22" ht="18.75">
      <c r="B4" s="2"/>
      <c r="C4" s="164" t="s">
        <v>342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6" spans="2:25" ht="18.75">
      <c r="B6" s="164" t="s">
        <v>343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83"/>
      <c r="Y6" s="2"/>
    </row>
    <row r="7" spans="2:25" ht="18.75" customHeight="1">
      <c r="B7" s="165" t="s">
        <v>93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84"/>
      <c r="Y7" s="2"/>
    </row>
    <row r="8" spans="2:25" ht="18.75">
      <c r="B8" s="2"/>
      <c r="C8" s="164" t="s">
        <v>344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7" t="s">
        <v>94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X11" s="2"/>
      <c r="Y11" s="2"/>
    </row>
    <row r="12" spans="1:25" ht="57" customHeight="1">
      <c r="A12" s="166" t="s">
        <v>317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G16+G172+G178+G185+G226+G255+G275+G302+G323+G333+G346+G352</f>
        <v>145865.892</v>
      </c>
      <c r="H15" s="28" t="e">
        <f aca="true" t="shared" si="0" ref="H15:X15">H16+H169+H173+H179+H219+H257+H277+H304+H318+H331+H342+H347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G17+G24+G46+G65+G81+G86+G59+G75</f>
        <v>72131.782</v>
      </c>
      <c r="H16" s="29" t="e">
        <f>H17+H27+H48+#REF!+H66+#REF!+H81+H85</f>
        <v>#REF!</v>
      </c>
      <c r="I16" s="29" t="e">
        <f>I17+I27+I48+#REF!+I66+#REF!+I81+I85</f>
        <v>#REF!</v>
      </c>
      <c r="J16" s="29" t="e">
        <f>J17+J27+J48+#REF!+J66+#REF!+J81+J85</f>
        <v>#REF!</v>
      </c>
      <c r="K16" s="29" t="e">
        <f>K17+K27+K48+#REF!+K66+#REF!+K81+K85</f>
        <v>#REF!</v>
      </c>
      <c r="L16" s="29" t="e">
        <f>L17+L27+L48+#REF!+L66+#REF!+L81+L85</f>
        <v>#REF!</v>
      </c>
      <c r="M16" s="29" t="e">
        <f>M17+M27+M48+#REF!+M66+#REF!+M81+M85</f>
        <v>#REF!</v>
      </c>
      <c r="N16" s="29" t="e">
        <f>N17+N27+N48+#REF!+N66+#REF!+N81+N85</f>
        <v>#REF!</v>
      </c>
      <c r="O16" s="29" t="e">
        <f>O17+O27+O48+#REF!+O66+#REF!+O81+O85</f>
        <v>#REF!</v>
      </c>
      <c r="P16" s="29" t="e">
        <f>P17+P27+P48+#REF!+P66+#REF!+P81+P85</f>
        <v>#REF!</v>
      </c>
      <c r="Q16" s="29" t="e">
        <f>Q17+Q27+Q48+#REF!+Q66+#REF!+Q81+Q85</f>
        <v>#REF!</v>
      </c>
      <c r="R16" s="29" t="e">
        <f>R17+R27+R48+#REF!+R66+#REF!+R81+R85</f>
        <v>#REF!</v>
      </c>
      <c r="S16" s="29" t="e">
        <f>S17+S27+S48+#REF!+S66+#REF!+S81+S85</f>
        <v>#REF!</v>
      </c>
      <c r="T16" s="29" t="e">
        <f>T17+T27+T48+#REF!+T66+#REF!+T81+T85</f>
        <v>#REF!</v>
      </c>
      <c r="U16" s="29" t="e">
        <f>U17+U27+U48+#REF!+U66+#REF!+U81+U85</f>
        <v>#REF!</v>
      </c>
      <c r="V16" s="29" t="e">
        <f>V17+V27+V48+#REF!+V66+#REF!+V81+V85</f>
        <v>#REF!</v>
      </c>
      <c r="W16" s="29" t="e">
        <f>W17+W27+W48+#REF!+W66+#REF!+W81+W85</f>
        <v>#REF!</v>
      </c>
      <c r="X16" s="61" t="e">
        <f>X17+X27+X48+#REF!+X66+#REF!+X81+X85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1716.18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66.87156242352201</v>
      </c>
    </row>
    <row r="18" spans="1:25" ht="34.5" customHeight="1" outlineLevel="3" thickBot="1">
      <c r="A18" s="114" t="s">
        <v>144</v>
      </c>
      <c r="B18" s="19">
        <v>951</v>
      </c>
      <c r="C18" s="11" t="s">
        <v>7</v>
      </c>
      <c r="D18" s="11" t="s">
        <v>145</v>
      </c>
      <c r="E18" s="11" t="s">
        <v>5</v>
      </c>
      <c r="F18" s="11"/>
      <c r="G18" s="12">
        <f>G19</f>
        <v>1716.18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66.87156242352201</v>
      </c>
    </row>
    <row r="19" spans="1:25" ht="36" customHeight="1" outlineLevel="3" thickBot="1">
      <c r="A19" s="114" t="s">
        <v>146</v>
      </c>
      <c r="B19" s="19">
        <v>951</v>
      </c>
      <c r="C19" s="11" t="s">
        <v>7</v>
      </c>
      <c r="D19" s="11" t="s">
        <v>147</v>
      </c>
      <c r="E19" s="11" t="s">
        <v>5</v>
      </c>
      <c r="F19" s="11"/>
      <c r="G19" s="12">
        <f>G20</f>
        <v>1716.18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148</v>
      </c>
      <c r="B20" s="92">
        <v>951</v>
      </c>
      <c r="C20" s="93" t="s">
        <v>7</v>
      </c>
      <c r="D20" s="93" t="s">
        <v>149</v>
      </c>
      <c r="E20" s="93" t="s">
        <v>5</v>
      </c>
      <c r="F20" s="93"/>
      <c r="G20" s="16">
        <f>G21</f>
        <v>1716.18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149</v>
      </c>
      <c r="E21" s="6" t="s">
        <v>95</v>
      </c>
      <c r="F21" s="6"/>
      <c r="G21" s="7">
        <f>G22+G23</f>
        <v>1716.18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149</v>
      </c>
      <c r="E22" s="95" t="s">
        <v>96</v>
      </c>
      <c r="F22" s="95"/>
      <c r="G22" s="100">
        <v>1715.38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149</v>
      </c>
      <c r="E23" s="95" t="s">
        <v>97</v>
      </c>
      <c r="F23" s="95"/>
      <c r="G23" s="100">
        <v>0.8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>
        <f t="shared" si="1"/>
        <v>143454.5475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57">
        <f>G25</f>
        <v>3259.154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35.212707960409354</v>
      </c>
    </row>
    <row r="25" spans="1:25" ht="32.25" outlineLevel="5" thickBot="1">
      <c r="A25" s="114" t="s">
        <v>144</v>
      </c>
      <c r="B25" s="19">
        <v>951</v>
      </c>
      <c r="C25" s="11" t="s">
        <v>18</v>
      </c>
      <c r="D25" s="11" t="s">
        <v>145</v>
      </c>
      <c r="E25" s="11" t="s">
        <v>5</v>
      </c>
      <c r="F25" s="11"/>
      <c r="G25" s="158">
        <f>G26</f>
        <v>3259.154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146</v>
      </c>
      <c r="B26" s="19">
        <v>951</v>
      </c>
      <c r="C26" s="11" t="s">
        <v>18</v>
      </c>
      <c r="D26" s="11" t="s">
        <v>147</v>
      </c>
      <c r="E26" s="11" t="s">
        <v>5</v>
      </c>
      <c r="F26" s="11"/>
      <c r="G26" s="158">
        <f>G27+G37+G41+G44</f>
        <v>3259.154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305</v>
      </c>
      <c r="B27" s="132">
        <v>951</v>
      </c>
      <c r="C27" s="93" t="s">
        <v>18</v>
      </c>
      <c r="D27" s="93" t="s">
        <v>150</v>
      </c>
      <c r="E27" s="93" t="s">
        <v>5</v>
      </c>
      <c r="F27" s="93"/>
      <c r="G27" s="159">
        <f>G28+G31+G34</f>
        <v>1895.3899999999999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151.7110568273548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150</v>
      </c>
      <c r="E28" s="6" t="s">
        <v>95</v>
      </c>
      <c r="F28" s="6"/>
      <c r="G28" s="160">
        <f>G29+G30</f>
        <v>1818.29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158.14398143310473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150</v>
      </c>
      <c r="E29" s="95" t="s">
        <v>96</v>
      </c>
      <c r="F29" s="95"/>
      <c r="G29" s="161">
        <v>1813.29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102.58298451985067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150</v>
      </c>
      <c r="E30" s="95" t="s">
        <v>97</v>
      </c>
      <c r="F30" s="95"/>
      <c r="G30" s="161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150</v>
      </c>
      <c r="E31" s="6" t="s">
        <v>101</v>
      </c>
      <c r="F31" s="6"/>
      <c r="G31" s="160">
        <f>G32+G33</f>
        <v>70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150</v>
      </c>
      <c r="E32" s="95" t="s">
        <v>102</v>
      </c>
      <c r="F32" s="95"/>
      <c r="G32" s="161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150</v>
      </c>
      <c r="E33" s="95" t="s">
        <v>103</v>
      </c>
      <c r="F33" s="95"/>
      <c r="G33" s="161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150</v>
      </c>
      <c r="E34" s="6" t="s">
        <v>104</v>
      </c>
      <c r="F34" s="6"/>
      <c r="G34" s="160">
        <f>G35+G36</f>
        <v>7.1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150</v>
      </c>
      <c r="E35" s="95" t="s">
        <v>105</v>
      </c>
      <c r="F35" s="95"/>
      <c r="G35" s="161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150</v>
      </c>
      <c r="E36" s="95" t="s">
        <v>106</v>
      </c>
      <c r="F36" s="95"/>
      <c r="G36" s="161">
        <v>4.7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151</v>
      </c>
      <c r="B37" s="92">
        <v>951</v>
      </c>
      <c r="C37" s="93" t="s">
        <v>18</v>
      </c>
      <c r="D37" s="93" t="s">
        <v>152</v>
      </c>
      <c r="E37" s="93" t="s">
        <v>5</v>
      </c>
      <c r="F37" s="93"/>
      <c r="G37" s="159">
        <f>G38</f>
        <v>1170.44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152</v>
      </c>
      <c r="E38" s="6" t="s">
        <v>95</v>
      </c>
      <c r="F38" s="6"/>
      <c r="G38" s="160">
        <f>G39+G40</f>
        <v>1170.44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152</v>
      </c>
      <c r="E39" s="95" t="s">
        <v>96</v>
      </c>
      <c r="F39" s="95"/>
      <c r="G39" s="161">
        <v>1166.44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74.96220980076129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152</v>
      </c>
      <c r="E40" s="95" t="s">
        <v>97</v>
      </c>
      <c r="F40" s="95"/>
      <c r="G40" s="161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</row>
    <row r="41" spans="1:25" ht="18" customHeight="1" outlineLevel="6" thickBot="1">
      <c r="A41" s="96" t="s">
        <v>306</v>
      </c>
      <c r="B41" s="92">
        <v>951</v>
      </c>
      <c r="C41" s="93" t="s">
        <v>18</v>
      </c>
      <c r="D41" s="93" t="s">
        <v>153</v>
      </c>
      <c r="E41" s="93" t="s">
        <v>5</v>
      </c>
      <c r="F41" s="93"/>
      <c r="G41" s="159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6.5" outlineLevel="6" thickBot="1">
      <c r="A42" s="5" t="s">
        <v>346</v>
      </c>
      <c r="B42" s="21">
        <v>951</v>
      </c>
      <c r="C42" s="6" t="s">
        <v>18</v>
      </c>
      <c r="D42" s="6" t="s">
        <v>153</v>
      </c>
      <c r="E42" s="6" t="s">
        <v>345</v>
      </c>
      <c r="F42" s="6"/>
      <c r="G42" s="160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115</v>
      </c>
      <c r="B43" s="94">
        <v>951</v>
      </c>
      <c r="C43" s="95" t="s">
        <v>18</v>
      </c>
      <c r="D43" s="95" t="s">
        <v>153</v>
      </c>
      <c r="E43" s="95" t="s">
        <v>345</v>
      </c>
      <c r="F43" s="95"/>
      <c r="G43" s="161">
        <v>192</v>
      </c>
      <c r="H43" s="34">
        <f aca="true" t="shared" si="9" ref="H43:X43">H46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19.5" customHeight="1" outlineLevel="6" thickBot="1">
      <c r="A44" s="96" t="s">
        <v>158</v>
      </c>
      <c r="B44" s="92">
        <v>951</v>
      </c>
      <c r="C44" s="93" t="s">
        <v>18</v>
      </c>
      <c r="D44" s="93" t="s">
        <v>159</v>
      </c>
      <c r="E44" s="93" t="s">
        <v>5</v>
      </c>
      <c r="F44" s="93"/>
      <c r="G44" s="159">
        <f>G45</f>
        <v>1.324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21" customHeight="1" outlineLevel="6" thickBot="1">
      <c r="A45" s="5" t="s">
        <v>118</v>
      </c>
      <c r="B45" s="21">
        <v>951</v>
      </c>
      <c r="C45" s="6" t="s">
        <v>18</v>
      </c>
      <c r="D45" s="6" t="s">
        <v>159</v>
      </c>
      <c r="E45" s="6" t="s">
        <v>347</v>
      </c>
      <c r="F45" s="6"/>
      <c r="G45" s="160">
        <v>1.324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51" customHeight="1" outlineLevel="6" thickBot="1">
      <c r="A46" s="8" t="s">
        <v>27</v>
      </c>
      <c r="B46" s="19">
        <v>951</v>
      </c>
      <c r="C46" s="9" t="s">
        <v>8</v>
      </c>
      <c r="D46" s="9" t="s">
        <v>6</v>
      </c>
      <c r="E46" s="9" t="s">
        <v>5</v>
      </c>
      <c r="F46" s="9"/>
      <c r="G46" s="10">
        <f>G47</f>
        <v>6159.42</v>
      </c>
      <c r="H46" s="26">
        <v>96</v>
      </c>
      <c r="I46" s="7">
        <v>96</v>
      </c>
      <c r="J46" s="7">
        <v>96</v>
      </c>
      <c r="K46" s="7">
        <v>96</v>
      </c>
      <c r="L46" s="7">
        <v>96</v>
      </c>
      <c r="M46" s="7">
        <v>96</v>
      </c>
      <c r="N46" s="7">
        <v>96</v>
      </c>
      <c r="O46" s="7">
        <v>96</v>
      </c>
      <c r="P46" s="7">
        <v>96</v>
      </c>
      <c r="Q46" s="7">
        <v>96</v>
      </c>
      <c r="R46" s="7">
        <v>96</v>
      </c>
      <c r="S46" s="7">
        <v>96</v>
      </c>
      <c r="T46" s="7">
        <v>96</v>
      </c>
      <c r="U46" s="7">
        <v>96</v>
      </c>
      <c r="V46" s="7">
        <v>96</v>
      </c>
      <c r="W46" s="44">
        <v>96</v>
      </c>
      <c r="X46" s="65">
        <v>141</v>
      </c>
      <c r="Y46" s="59">
        <f>X46/G46*100</f>
        <v>2.2891765783141915</v>
      </c>
    </row>
    <row r="47" spans="1:25" ht="32.25" outlineLevel="6" thickBot="1">
      <c r="A47" s="114" t="s">
        <v>144</v>
      </c>
      <c r="B47" s="19">
        <v>951</v>
      </c>
      <c r="C47" s="11" t="s">
        <v>8</v>
      </c>
      <c r="D47" s="11" t="s">
        <v>145</v>
      </c>
      <c r="E47" s="11" t="s">
        <v>5</v>
      </c>
      <c r="F47" s="11"/>
      <c r="G47" s="12">
        <f>G48</f>
        <v>6159.42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</row>
    <row r="48" spans="1:25" ht="34.5" customHeight="1" outlineLevel="3" thickBot="1">
      <c r="A48" s="114" t="s">
        <v>146</v>
      </c>
      <c r="B48" s="19">
        <v>951</v>
      </c>
      <c r="C48" s="11" t="s">
        <v>8</v>
      </c>
      <c r="D48" s="11" t="s">
        <v>147</v>
      </c>
      <c r="E48" s="11" t="s">
        <v>5</v>
      </c>
      <c r="F48" s="11"/>
      <c r="G48" s="12">
        <f>G49</f>
        <v>6159.42</v>
      </c>
      <c r="H48" s="31">
        <f aca="true" t="shared" si="10" ref="H48:X50">H49</f>
        <v>8918.7</v>
      </c>
      <c r="I48" s="31">
        <f t="shared" si="10"/>
        <v>8918.7</v>
      </c>
      <c r="J48" s="31">
        <f t="shared" si="10"/>
        <v>8918.7</v>
      </c>
      <c r="K48" s="31">
        <f t="shared" si="10"/>
        <v>8918.7</v>
      </c>
      <c r="L48" s="31">
        <f t="shared" si="10"/>
        <v>8918.7</v>
      </c>
      <c r="M48" s="31">
        <f t="shared" si="10"/>
        <v>8918.7</v>
      </c>
      <c r="N48" s="31">
        <f t="shared" si="10"/>
        <v>8918.7</v>
      </c>
      <c r="O48" s="31">
        <f t="shared" si="10"/>
        <v>8918.7</v>
      </c>
      <c r="P48" s="31">
        <f t="shared" si="10"/>
        <v>8918.7</v>
      </c>
      <c r="Q48" s="31">
        <f t="shared" si="10"/>
        <v>8918.7</v>
      </c>
      <c r="R48" s="31">
        <f t="shared" si="10"/>
        <v>8918.7</v>
      </c>
      <c r="S48" s="31">
        <f t="shared" si="10"/>
        <v>8918.7</v>
      </c>
      <c r="T48" s="31">
        <f t="shared" si="10"/>
        <v>8918.7</v>
      </c>
      <c r="U48" s="31">
        <f t="shared" si="10"/>
        <v>8918.7</v>
      </c>
      <c r="V48" s="31">
        <f t="shared" si="10"/>
        <v>8918.7</v>
      </c>
      <c r="W48" s="31">
        <f t="shared" si="10"/>
        <v>8918.7</v>
      </c>
      <c r="X48" s="66">
        <f t="shared" si="10"/>
        <v>5600.44265</v>
      </c>
      <c r="Y48" s="59">
        <f>X48/G48*100</f>
        <v>90.9248378905806</v>
      </c>
    </row>
    <row r="49" spans="1:25" ht="49.5" customHeight="1" outlineLevel="3" thickBot="1">
      <c r="A49" s="115" t="s">
        <v>305</v>
      </c>
      <c r="B49" s="92">
        <v>951</v>
      </c>
      <c r="C49" s="93" t="s">
        <v>8</v>
      </c>
      <c r="D49" s="93" t="s">
        <v>150</v>
      </c>
      <c r="E49" s="93" t="s">
        <v>5</v>
      </c>
      <c r="F49" s="93"/>
      <c r="G49" s="16">
        <f>G50+G53+G56</f>
        <v>6159.42</v>
      </c>
      <c r="H49" s="32">
        <f t="shared" si="10"/>
        <v>8918.7</v>
      </c>
      <c r="I49" s="32">
        <f t="shared" si="10"/>
        <v>8918.7</v>
      </c>
      <c r="J49" s="32">
        <f t="shared" si="10"/>
        <v>8918.7</v>
      </c>
      <c r="K49" s="32">
        <f t="shared" si="10"/>
        <v>8918.7</v>
      </c>
      <c r="L49" s="32">
        <f t="shared" si="10"/>
        <v>8918.7</v>
      </c>
      <c r="M49" s="32">
        <f t="shared" si="10"/>
        <v>8918.7</v>
      </c>
      <c r="N49" s="32">
        <f t="shared" si="10"/>
        <v>8918.7</v>
      </c>
      <c r="O49" s="32">
        <f t="shared" si="10"/>
        <v>8918.7</v>
      </c>
      <c r="P49" s="32">
        <f t="shared" si="10"/>
        <v>8918.7</v>
      </c>
      <c r="Q49" s="32">
        <f t="shared" si="10"/>
        <v>8918.7</v>
      </c>
      <c r="R49" s="32">
        <f t="shared" si="10"/>
        <v>8918.7</v>
      </c>
      <c r="S49" s="32">
        <f t="shared" si="10"/>
        <v>8918.7</v>
      </c>
      <c r="T49" s="32">
        <f t="shared" si="10"/>
        <v>8918.7</v>
      </c>
      <c r="U49" s="32">
        <f t="shared" si="10"/>
        <v>8918.7</v>
      </c>
      <c r="V49" s="32">
        <f t="shared" si="10"/>
        <v>8918.7</v>
      </c>
      <c r="W49" s="32">
        <f t="shared" si="10"/>
        <v>8918.7</v>
      </c>
      <c r="X49" s="67">
        <f t="shared" si="10"/>
        <v>5600.44265</v>
      </c>
      <c r="Y49" s="59">
        <f>X49/G49*100</f>
        <v>90.9248378905806</v>
      </c>
    </row>
    <row r="50" spans="1:25" ht="32.25" outlineLevel="4" thickBot="1">
      <c r="A50" s="5" t="s">
        <v>98</v>
      </c>
      <c r="B50" s="21">
        <v>951</v>
      </c>
      <c r="C50" s="6" t="s">
        <v>8</v>
      </c>
      <c r="D50" s="6" t="s">
        <v>150</v>
      </c>
      <c r="E50" s="6" t="s">
        <v>95</v>
      </c>
      <c r="F50" s="6"/>
      <c r="G50" s="7">
        <f>G51+G52</f>
        <v>6035.58</v>
      </c>
      <c r="H50" s="34">
        <f t="shared" si="10"/>
        <v>8918.7</v>
      </c>
      <c r="I50" s="34">
        <f t="shared" si="10"/>
        <v>8918.7</v>
      </c>
      <c r="J50" s="34">
        <f t="shared" si="10"/>
        <v>8918.7</v>
      </c>
      <c r="K50" s="34">
        <f t="shared" si="10"/>
        <v>8918.7</v>
      </c>
      <c r="L50" s="34">
        <f t="shared" si="10"/>
        <v>8918.7</v>
      </c>
      <c r="M50" s="34">
        <f t="shared" si="10"/>
        <v>8918.7</v>
      </c>
      <c r="N50" s="34">
        <f t="shared" si="10"/>
        <v>8918.7</v>
      </c>
      <c r="O50" s="34">
        <f t="shared" si="10"/>
        <v>8918.7</v>
      </c>
      <c r="P50" s="34">
        <f t="shared" si="10"/>
        <v>8918.7</v>
      </c>
      <c r="Q50" s="34">
        <f t="shared" si="10"/>
        <v>8918.7</v>
      </c>
      <c r="R50" s="34">
        <f t="shared" si="10"/>
        <v>8918.7</v>
      </c>
      <c r="S50" s="34">
        <f t="shared" si="10"/>
        <v>8918.7</v>
      </c>
      <c r="T50" s="34">
        <f t="shared" si="10"/>
        <v>8918.7</v>
      </c>
      <c r="U50" s="34">
        <f t="shared" si="10"/>
        <v>8918.7</v>
      </c>
      <c r="V50" s="34">
        <f t="shared" si="10"/>
        <v>8918.7</v>
      </c>
      <c r="W50" s="34">
        <f t="shared" si="10"/>
        <v>8918.7</v>
      </c>
      <c r="X50" s="64">
        <f t="shared" si="10"/>
        <v>5600.44265</v>
      </c>
      <c r="Y50" s="59">
        <f>X50/G50*100</f>
        <v>92.79046338545757</v>
      </c>
    </row>
    <row r="51" spans="1:25" ht="16.5" outlineLevel="5" thickBot="1">
      <c r="A51" s="90" t="s">
        <v>99</v>
      </c>
      <c r="B51" s="94">
        <v>951</v>
      </c>
      <c r="C51" s="95" t="s">
        <v>8</v>
      </c>
      <c r="D51" s="95" t="s">
        <v>150</v>
      </c>
      <c r="E51" s="95" t="s">
        <v>96</v>
      </c>
      <c r="F51" s="95"/>
      <c r="G51" s="100">
        <v>6035.48</v>
      </c>
      <c r="H51" s="26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  <c r="W51" s="44">
        <v>8918.7</v>
      </c>
      <c r="X51" s="65">
        <v>5600.44265</v>
      </c>
      <c r="Y51" s="59">
        <f>X51/G51*100</f>
        <v>92.79200080192463</v>
      </c>
    </row>
    <row r="52" spans="1:25" ht="32.25" outlineLevel="5" thickBot="1">
      <c r="A52" s="90" t="s">
        <v>100</v>
      </c>
      <c r="B52" s="94">
        <v>951</v>
      </c>
      <c r="C52" s="95" t="s">
        <v>8</v>
      </c>
      <c r="D52" s="95" t="s">
        <v>150</v>
      </c>
      <c r="E52" s="95" t="s">
        <v>97</v>
      </c>
      <c r="F52" s="95"/>
      <c r="G52" s="100">
        <v>0.1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5" t="s">
        <v>107</v>
      </c>
      <c r="B53" s="21">
        <v>951</v>
      </c>
      <c r="C53" s="6" t="s">
        <v>8</v>
      </c>
      <c r="D53" s="6" t="s">
        <v>150</v>
      </c>
      <c r="E53" s="6" t="s">
        <v>101</v>
      </c>
      <c r="F53" s="6"/>
      <c r="G53" s="7">
        <f>G54+G55</f>
        <v>98.82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90" t="s">
        <v>108</v>
      </c>
      <c r="B54" s="94">
        <v>951</v>
      </c>
      <c r="C54" s="95" t="s">
        <v>8</v>
      </c>
      <c r="D54" s="95" t="s">
        <v>150</v>
      </c>
      <c r="E54" s="95" t="s">
        <v>102</v>
      </c>
      <c r="F54" s="95"/>
      <c r="G54" s="100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109</v>
      </c>
      <c r="B55" s="94">
        <v>951</v>
      </c>
      <c r="C55" s="95" t="s">
        <v>8</v>
      </c>
      <c r="D55" s="95" t="s">
        <v>150</v>
      </c>
      <c r="E55" s="95" t="s">
        <v>103</v>
      </c>
      <c r="F55" s="95"/>
      <c r="G55" s="100">
        <v>98.82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110</v>
      </c>
      <c r="B56" s="21">
        <v>951</v>
      </c>
      <c r="C56" s="6" t="s">
        <v>8</v>
      </c>
      <c r="D56" s="6" t="s">
        <v>150</v>
      </c>
      <c r="E56" s="6" t="s">
        <v>104</v>
      </c>
      <c r="F56" s="6"/>
      <c r="G56" s="7">
        <f>G57+G58</f>
        <v>25.020000000000003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90" t="s">
        <v>111</v>
      </c>
      <c r="B57" s="94">
        <v>951</v>
      </c>
      <c r="C57" s="95" t="s">
        <v>8</v>
      </c>
      <c r="D57" s="95" t="s">
        <v>150</v>
      </c>
      <c r="E57" s="95" t="s">
        <v>105</v>
      </c>
      <c r="F57" s="95"/>
      <c r="G57" s="100">
        <v>5.9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90" t="s">
        <v>112</v>
      </c>
      <c r="B58" s="94">
        <v>951</v>
      </c>
      <c r="C58" s="95" t="s">
        <v>8</v>
      </c>
      <c r="D58" s="95" t="s">
        <v>150</v>
      </c>
      <c r="E58" s="95" t="s">
        <v>106</v>
      </c>
      <c r="F58" s="95"/>
      <c r="G58" s="100">
        <v>19.12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" t="s">
        <v>298</v>
      </c>
      <c r="B59" s="19">
        <v>951</v>
      </c>
      <c r="C59" s="9" t="s">
        <v>300</v>
      </c>
      <c r="D59" s="9" t="s">
        <v>6</v>
      </c>
      <c r="E59" s="9" t="s">
        <v>5</v>
      </c>
      <c r="F59" s="9"/>
      <c r="G59" s="10">
        <f>G60</f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4" t="s">
        <v>144</v>
      </c>
      <c r="B60" s="19">
        <v>951</v>
      </c>
      <c r="C60" s="9" t="s">
        <v>300</v>
      </c>
      <c r="D60" s="9" t="s">
        <v>145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4" t="s">
        <v>146</v>
      </c>
      <c r="B61" s="19">
        <v>951</v>
      </c>
      <c r="C61" s="9" t="s">
        <v>300</v>
      </c>
      <c r="D61" s="9" t="s">
        <v>147</v>
      </c>
      <c r="E61" s="9" t="s">
        <v>5</v>
      </c>
      <c r="F61" s="9"/>
      <c r="G61" s="10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6" t="s">
        <v>299</v>
      </c>
      <c r="B62" s="92">
        <v>951</v>
      </c>
      <c r="C62" s="93" t="s">
        <v>300</v>
      </c>
      <c r="D62" s="93" t="s">
        <v>301</v>
      </c>
      <c r="E62" s="93" t="s">
        <v>5</v>
      </c>
      <c r="F62" s="93"/>
      <c r="G62" s="16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5" t="s">
        <v>107</v>
      </c>
      <c r="B63" s="21">
        <v>951</v>
      </c>
      <c r="C63" s="6" t="s">
        <v>300</v>
      </c>
      <c r="D63" s="6" t="s">
        <v>301</v>
      </c>
      <c r="E63" s="6" t="s">
        <v>101</v>
      </c>
      <c r="F63" s="6"/>
      <c r="G63" s="7">
        <f>G64</f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0" t="s">
        <v>109</v>
      </c>
      <c r="B64" s="94">
        <v>951</v>
      </c>
      <c r="C64" s="95" t="s">
        <v>300</v>
      </c>
      <c r="D64" s="95" t="s">
        <v>301</v>
      </c>
      <c r="E64" s="95" t="s">
        <v>103</v>
      </c>
      <c r="F64" s="95"/>
      <c r="G64" s="100"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48" outlineLevel="5" thickBot="1">
      <c r="A65" s="8" t="s">
        <v>28</v>
      </c>
      <c r="B65" s="19">
        <v>951</v>
      </c>
      <c r="C65" s="9" t="s">
        <v>9</v>
      </c>
      <c r="D65" s="9" t="s">
        <v>6</v>
      </c>
      <c r="E65" s="9" t="s">
        <v>5</v>
      </c>
      <c r="F65" s="9"/>
      <c r="G65" s="10">
        <f>G66</f>
        <v>4629.63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4.5" customHeight="1" outlineLevel="3" thickBot="1">
      <c r="A66" s="114" t="s">
        <v>144</v>
      </c>
      <c r="B66" s="19">
        <v>951</v>
      </c>
      <c r="C66" s="11" t="s">
        <v>9</v>
      </c>
      <c r="D66" s="11" t="s">
        <v>145</v>
      </c>
      <c r="E66" s="11" t="s">
        <v>5</v>
      </c>
      <c r="F66" s="11"/>
      <c r="G66" s="12">
        <f>G67</f>
        <v>4629.63</v>
      </c>
      <c r="H66" s="31">
        <f aca="true" t="shared" si="11" ref="H66:X68">H67</f>
        <v>3284.2</v>
      </c>
      <c r="I66" s="31">
        <f t="shared" si="11"/>
        <v>3284.2</v>
      </c>
      <c r="J66" s="31">
        <f t="shared" si="11"/>
        <v>3284.2</v>
      </c>
      <c r="K66" s="31">
        <f t="shared" si="11"/>
        <v>3284.2</v>
      </c>
      <c r="L66" s="31">
        <f t="shared" si="11"/>
        <v>3284.2</v>
      </c>
      <c r="M66" s="31">
        <f t="shared" si="11"/>
        <v>3284.2</v>
      </c>
      <c r="N66" s="31">
        <f t="shared" si="11"/>
        <v>3284.2</v>
      </c>
      <c r="O66" s="31">
        <f t="shared" si="11"/>
        <v>3284.2</v>
      </c>
      <c r="P66" s="31">
        <f t="shared" si="11"/>
        <v>3284.2</v>
      </c>
      <c r="Q66" s="31">
        <f t="shared" si="11"/>
        <v>3284.2</v>
      </c>
      <c r="R66" s="31">
        <f t="shared" si="11"/>
        <v>3284.2</v>
      </c>
      <c r="S66" s="31">
        <f t="shared" si="11"/>
        <v>3284.2</v>
      </c>
      <c r="T66" s="31">
        <f t="shared" si="11"/>
        <v>3284.2</v>
      </c>
      <c r="U66" s="31">
        <f t="shared" si="11"/>
        <v>3284.2</v>
      </c>
      <c r="V66" s="31">
        <f t="shared" si="11"/>
        <v>3284.2</v>
      </c>
      <c r="W66" s="31">
        <f t="shared" si="11"/>
        <v>3284.2</v>
      </c>
      <c r="X66" s="66">
        <f t="shared" si="11"/>
        <v>2834.80374</v>
      </c>
      <c r="Y66" s="59">
        <f>X66/G66*100</f>
        <v>61.23175588545953</v>
      </c>
    </row>
    <row r="67" spans="1:25" ht="32.25" outlineLevel="3" thickBot="1">
      <c r="A67" s="114" t="s">
        <v>146</v>
      </c>
      <c r="B67" s="19">
        <v>951</v>
      </c>
      <c r="C67" s="11" t="s">
        <v>9</v>
      </c>
      <c r="D67" s="11" t="s">
        <v>147</v>
      </c>
      <c r="E67" s="11" t="s">
        <v>5</v>
      </c>
      <c r="F67" s="11"/>
      <c r="G67" s="12">
        <f>G68</f>
        <v>4629.63</v>
      </c>
      <c r="H67" s="32">
        <f t="shared" si="11"/>
        <v>3284.2</v>
      </c>
      <c r="I67" s="32">
        <f t="shared" si="11"/>
        <v>3284.2</v>
      </c>
      <c r="J67" s="32">
        <f t="shared" si="11"/>
        <v>3284.2</v>
      </c>
      <c r="K67" s="32">
        <f t="shared" si="11"/>
        <v>3284.2</v>
      </c>
      <c r="L67" s="32">
        <f t="shared" si="11"/>
        <v>3284.2</v>
      </c>
      <c r="M67" s="32">
        <f t="shared" si="11"/>
        <v>3284.2</v>
      </c>
      <c r="N67" s="32">
        <f t="shared" si="11"/>
        <v>3284.2</v>
      </c>
      <c r="O67" s="32">
        <f t="shared" si="11"/>
        <v>3284.2</v>
      </c>
      <c r="P67" s="32">
        <f t="shared" si="11"/>
        <v>3284.2</v>
      </c>
      <c r="Q67" s="32">
        <f t="shared" si="11"/>
        <v>3284.2</v>
      </c>
      <c r="R67" s="32">
        <f t="shared" si="11"/>
        <v>3284.2</v>
      </c>
      <c r="S67" s="32">
        <f t="shared" si="11"/>
        <v>3284.2</v>
      </c>
      <c r="T67" s="32">
        <f t="shared" si="11"/>
        <v>3284.2</v>
      </c>
      <c r="U67" s="32">
        <f t="shared" si="11"/>
        <v>3284.2</v>
      </c>
      <c r="V67" s="32">
        <f t="shared" si="11"/>
        <v>3284.2</v>
      </c>
      <c r="W67" s="32">
        <f t="shared" si="11"/>
        <v>3284.2</v>
      </c>
      <c r="X67" s="67">
        <f t="shared" si="11"/>
        <v>2834.80374</v>
      </c>
      <c r="Y67" s="59">
        <f>X67/G67*100</f>
        <v>61.23175588545953</v>
      </c>
    </row>
    <row r="68" spans="1:25" ht="48" outlineLevel="4" thickBot="1">
      <c r="A68" s="115" t="s">
        <v>305</v>
      </c>
      <c r="B68" s="92">
        <v>951</v>
      </c>
      <c r="C68" s="93" t="s">
        <v>9</v>
      </c>
      <c r="D68" s="93" t="s">
        <v>150</v>
      </c>
      <c r="E68" s="93" t="s">
        <v>5</v>
      </c>
      <c r="F68" s="93"/>
      <c r="G68" s="16">
        <f>G69+G72</f>
        <v>4629.63</v>
      </c>
      <c r="H68" s="34">
        <f t="shared" si="11"/>
        <v>3284.2</v>
      </c>
      <c r="I68" s="34">
        <f t="shared" si="11"/>
        <v>3284.2</v>
      </c>
      <c r="J68" s="34">
        <f t="shared" si="11"/>
        <v>3284.2</v>
      </c>
      <c r="K68" s="34">
        <f t="shared" si="11"/>
        <v>3284.2</v>
      </c>
      <c r="L68" s="34">
        <f t="shared" si="11"/>
        <v>3284.2</v>
      </c>
      <c r="M68" s="34">
        <f t="shared" si="11"/>
        <v>3284.2</v>
      </c>
      <c r="N68" s="34">
        <f t="shared" si="11"/>
        <v>3284.2</v>
      </c>
      <c r="O68" s="34">
        <f t="shared" si="11"/>
        <v>3284.2</v>
      </c>
      <c r="P68" s="34">
        <f t="shared" si="11"/>
        <v>3284.2</v>
      </c>
      <c r="Q68" s="34">
        <f t="shared" si="11"/>
        <v>3284.2</v>
      </c>
      <c r="R68" s="34">
        <f t="shared" si="11"/>
        <v>3284.2</v>
      </c>
      <c r="S68" s="34">
        <f t="shared" si="11"/>
        <v>3284.2</v>
      </c>
      <c r="T68" s="34">
        <f t="shared" si="11"/>
        <v>3284.2</v>
      </c>
      <c r="U68" s="34">
        <f t="shared" si="11"/>
        <v>3284.2</v>
      </c>
      <c r="V68" s="34">
        <f t="shared" si="11"/>
        <v>3284.2</v>
      </c>
      <c r="W68" s="34">
        <f t="shared" si="11"/>
        <v>3284.2</v>
      </c>
      <c r="X68" s="64">
        <f t="shared" si="11"/>
        <v>2834.80374</v>
      </c>
      <c r="Y68" s="59">
        <f>X68/G68*100</f>
        <v>61.23175588545953</v>
      </c>
    </row>
    <row r="69" spans="1:25" ht="32.25" outlineLevel="5" thickBot="1">
      <c r="A69" s="5" t="s">
        <v>98</v>
      </c>
      <c r="B69" s="21">
        <v>951</v>
      </c>
      <c r="C69" s="6" t="s">
        <v>9</v>
      </c>
      <c r="D69" s="6" t="s">
        <v>150</v>
      </c>
      <c r="E69" s="6" t="s">
        <v>95</v>
      </c>
      <c r="F69" s="6"/>
      <c r="G69" s="7">
        <f>G70+G71</f>
        <v>4629.63</v>
      </c>
      <c r="H69" s="26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44">
        <v>3284.2</v>
      </c>
      <c r="X69" s="65">
        <v>2834.80374</v>
      </c>
      <c r="Y69" s="59">
        <f>X69/G69*100</f>
        <v>61.23175588545953</v>
      </c>
    </row>
    <row r="70" spans="1:25" ht="16.5" outlineLevel="5" thickBot="1">
      <c r="A70" s="90" t="s">
        <v>99</v>
      </c>
      <c r="B70" s="94">
        <v>951</v>
      </c>
      <c r="C70" s="95" t="s">
        <v>9</v>
      </c>
      <c r="D70" s="95" t="s">
        <v>150</v>
      </c>
      <c r="E70" s="95" t="s">
        <v>96</v>
      </c>
      <c r="F70" s="95"/>
      <c r="G70" s="100">
        <v>4628.03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100</v>
      </c>
      <c r="B71" s="94">
        <v>951</v>
      </c>
      <c r="C71" s="95" t="s">
        <v>9</v>
      </c>
      <c r="D71" s="95" t="s">
        <v>150</v>
      </c>
      <c r="E71" s="95" t="s">
        <v>97</v>
      </c>
      <c r="F71" s="95"/>
      <c r="G71" s="100">
        <v>1.6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107</v>
      </c>
      <c r="B72" s="21">
        <v>951</v>
      </c>
      <c r="C72" s="6" t="s">
        <v>9</v>
      </c>
      <c r="D72" s="6" t="s">
        <v>150</v>
      </c>
      <c r="E72" s="6" t="s">
        <v>101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90" t="s">
        <v>108</v>
      </c>
      <c r="B73" s="94">
        <v>951</v>
      </c>
      <c r="C73" s="95" t="s">
        <v>9</v>
      </c>
      <c r="D73" s="95" t="s">
        <v>150</v>
      </c>
      <c r="E73" s="95" t="s">
        <v>102</v>
      </c>
      <c r="F73" s="95"/>
      <c r="G73" s="100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90" t="s">
        <v>109</v>
      </c>
      <c r="B74" s="94">
        <v>951</v>
      </c>
      <c r="C74" s="95" t="s">
        <v>9</v>
      </c>
      <c r="D74" s="95" t="s">
        <v>150</v>
      </c>
      <c r="E74" s="95" t="s">
        <v>103</v>
      </c>
      <c r="F74" s="95"/>
      <c r="G74" s="100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6.5" outlineLevel="5" thickBot="1">
      <c r="A75" s="8" t="s">
        <v>318</v>
      </c>
      <c r="B75" s="19">
        <v>951</v>
      </c>
      <c r="C75" s="9" t="s">
        <v>320</v>
      </c>
      <c r="D75" s="9" t="s">
        <v>6</v>
      </c>
      <c r="E75" s="9" t="s">
        <v>5</v>
      </c>
      <c r="F75" s="9"/>
      <c r="G75" s="10">
        <f>G76</f>
        <v>1000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4" t="s">
        <v>144</v>
      </c>
      <c r="B76" s="19">
        <v>951</v>
      </c>
      <c r="C76" s="9" t="s">
        <v>320</v>
      </c>
      <c r="D76" s="9" t="s">
        <v>145</v>
      </c>
      <c r="E76" s="9" t="s">
        <v>5</v>
      </c>
      <c r="F76" s="9"/>
      <c r="G76" s="10">
        <f>G77</f>
        <v>1000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4" t="s">
        <v>146</v>
      </c>
      <c r="B77" s="19">
        <v>951</v>
      </c>
      <c r="C77" s="9" t="s">
        <v>320</v>
      </c>
      <c r="D77" s="9" t="s">
        <v>147</v>
      </c>
      <c r="E77" s="9" t="s">
        <v>5</v>
      </c>
      <c r="F77" s="9"/>
      <c r="G77" s="10">
        <f>G78</f>
        <v>1000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6" t="s">
        <v>319</v>
      </c>
      <c r="B78" s="92">
        <v>951</v>
      </c>
      <c r="C78" s="93" t="s">
        <v>320</v>
      </c>
      <c r="D78" s="93" t="s">
        <v>321</v>
      </c>
      <c r="E78" s="93" t="s">
        <v>5</v>
      </c>
      <c r="F78" s="93"/>
      <c r="G78" s="16">
        <f>G79</f>
        <v>1000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5" t="s">
        <v>368</v>
      </c>
      <c r="B79" s="21">
        <v>951</v>
      </c>
      <c r="C79" s="6" t="s">
        <v>320</v>
      </c>
      <c r="D79" s="6" t="s">
        <v>321</v>
      </c>
      <c r="E79" s="6" t="s">
        <v>370</v>
      </c>
      <c r="F79" s="6"/>
      <c r="G79" s="7">
        <f>G80</f>
        <v>1000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90" t="s">
        <v>369</v>
      </c>
      <c r="B80" s="94">
        <v>951</v>
      </c>
      <c r="C80" s="95" t="s">
        <v>320</v>
      </c>
      <c r="D80" s="95" t="s">
        <v>321</v>
      </c>
      <c r="E80" s="95" t="s">
        <v>371</v>
      </c>
      <c r="F80" s="95"/>
      <c r="G80" s="100">
        <v>1000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3" thickBot="1">
      <c r="A81" s="8" t="s">
        <v>29</v>
      </c>
      <c r="B81" s="19">
        <v>951</v>
      </c>
      <c r="C81" s="9" t="s">
        <v>10</v>
      </c>
      <c r="D81" s="9" t="s">
        <v>6</v>
      </c>
      <c r="E81" s="9" t="s">
        <v>5</v>
      </c>
      <c r="F81" s="9"/>
      <c r="G81" s="10">
        <f>G82</f>
        <v>200</v>
      </c>
      <c r="H81" s="31">
        <f aca="true" t="shared" si="12" ref="H81:X83">H82</f>
        <v>0</v>
      </c>
      <c r="I81" s="31">
        <f t="shared" si="12"/>
        <v>0</v>
      </c>
      <c r="J81" s="31">
        <f t="shared" si="12"/>
        <v>0</v>
      </c>
      <c r="K81" s="31">
        <f t="shared" si="12"/>
        <v>0</v>
      </c>
      <c r="L81" s="31">
        <f t="shared" si="12"/>
        <v>0</v>
      </c>
      <c r="M81" s="31">
        <f t="shared" si="12"/>
        <v>0</v>
      </c>
      <c r="N81" s="31">
        <f t="shared" si="12"/>
        <v>0</v>
      </c>
      <c r="O81" s="31">
        <f t="shared" si="12"/>
        <v>0</v>
      </c>
      <c r="P81" s="31">
        <f t="shared" si="12"/>
        <v>0</v>
      </c>
      <c r="Q81" s="31">
        <f t="shared" si="12"/>
        <v>0</v>
      </c>
      <c r="R81" s="31">
        <f t="shared" si="12"/>
        <v>0</v>
      </c>
      <c r="S81" s="31">
        <f t="shared" si="12"/>
        <v>0</v>
      </c>
      <c r="T81" s="31">
        <f t="shared" si="12"/>
        <v>0</v>
      </c>
      <c r="U81" s="31">
        <f t="shared" si="12"/>
        <v>0</v>
      </c>
      <c r="V81" s="31">
        <f t="shared" si="12"/>
        <v>0</v>
      </c>
      <c r="W81" s="31">
        <f t="shared" si="12"/>
        <v>0</v>
      </c>
      <c r="X81" s="66">
        <f t="shared" si="12"/>
        <v>0</v>
      </c>
      <c r="Y81" s="59">
        <f aca="true" t="shared" si="13" ref="Y81:Y88">X81/G81*100</f>
        <v>0</v>
      </c>
    </row>
    <row r="82" spans="1:25" ht="32.25" outlineLevel="3" thickBot="1">
      <c r="A82" s="114" t="s">
        <v>144</v>
      </c>
      <c r="B82" s="19">
        <v>951</v>
      </c>
      <c r="C82" s="11" t="s">
        <v>10</v>
      </c>
      <c r="D82" s="11" t="s">
        <v>145</v>
      </c>
      <c r="E82" s="11" t="s">
        <v>5</v>
      </c>
      <c r="F82" s="11"/>
      <c r="G82" s="12">
        <f>G83</f>
        <v>200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0</v>
      </c>
      <c r="U82" s="32">
        <f t="shared" si="12"/>
        <v>0</v>
      </c>
      <c r="V82" s="32">
        <f t="shared" si="12"/>
        <v>0</v>
      </c>
      <c r="W82" s="32">
        <f t="shared" si="12"/>
        <v>0</v>
      </c>
      <c r="X82" s="67">
        <f t="shared" si="12"/>
        <v>0</v>
      </c>
      <c r="Y82" s="59">
        <f t="shared" si="13"/>
        <v>0</v>
      </c>
    </row>
    <row r="83" spans="1:25" ht="32.25" outlineLevel="4" thickBot="1">
      <c r="A83" s="114" t="s">
        <v>146</v>
      </c>
      <c r="B83" s="19">
        <v>951</v>
      </c>
      <c r="C83" s="11" t="s">
        <v>10</v>
      </c>
      <c r="D83" s="11" t="s">
        <v>147</v>
      </c>
      <c r="E83" s="11" t="s">
        <v>5</v>
      </c>
      <c r="F83" s="11"/>
      <c r="G83" s="12">
        <f>G84</f>
        <v>200</v>
      </c>
      <c r="H83" s="34">
        <f t="shared" si="12"/>
        <v>0</v>
      </c>
      <c r="I83" s="34">
        <f t="shared" si="12"/>
        <v>0</v>
      </c>
      <c r="J83" s="34">
        <f t="shared" si="12"/>
        <v>0</v>
      </c>
      <c r="K83" s="34">
        <f t="shared" si="12"/>
        <v>0</v>
      </c>
      <c r="L83" s="34">
        <f t="shared" si="12"/>
        <v>0</v>
      </c>
      <c r="M83" s="34">
        <f t="shared" si="12"/>
        <v>0</v>
      </c>
      <c r="N83" s="34">
        <f t="shared" si="12"/>
        <v>0</v>
      </c>
      <c r="O83" s="34">
        <f t="shared" si="12"/>
        <v>0</v>
      </c>
      <c r="P83" s="34">
        <f t="shared" si="12"/>
        <v>0</v>
      </c>
      <c r="Q83" s="34">
        <f t="shared" si="12"/>
        <v>0</v>
      </c>
      <c r="R83" s="34">
        <f t="shared" si="12"/>
        <v>0</v>
      </c>
      <c r="S83" s="34">
        <f t="shared" si="12"/>
        <v>0</v>
      </c>
      <c r="T83" s="34">
        <f t="shared" si="12"/>
        <v>0</v>
      </c>
      <c r="U83" s="34">
        <f t="shared" si="12"/>
        <v>0</v>
      </c>
      <c r="V83" s="34">
        <f t="shared" si="12"/>
        <v>0</v>
      </c>
      <c r="W83" s="34">
        <f t="shared" si="12"/>
        <v>0</v>
      </c>
      <c r="X83" s="68">
        <f t="shared" si="12"/>
        <v>0</v>
      </c>
      <c r="Y83" s="59">
        <f t="shared" si="13"/>
        <v>0</v>
      </c>
    </row>
    <row r="84" spans="1:25" ht="32.25" outlineLevel="5" thickBot="1">
      <c r="A84" s="96" t="s">
        <v>154</v>
      </c>
      <c r="B84" s="92">
        <v>951</v>
      </c>
      <c r="C84" s="93" t="s">
        <v>10</v>
      </c>
      <c r="D84" s="93" t="s">
        <v>155</v>
      </c>
      <c r="E84" s="93" t="s">
        <v>5</v>
      </c>
      <c r="F84" s="93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3"/>
        <v>0</v>
      </c>
    </row>
    <row r="85" spans="1:25" ht="15.75" customHeight="1" outlineLevel="3" thickBot="1">
      <c r="A85" s="5" t="s">
        <v>117</v>
      </c>
      <c r="B85" s="21">
        <v>951</v>
      </c>
      <c r="C85" s="6" t="s">
        <v>10</v>
      </c>
      <c r="D85" s="6" t="s">
        <v>155</v>
      </c>
      <c r="E85" s="6" t="s">
        <v>116</v>
      </c>
      <c r="F85" s="6"/>
      <c r="G85" s="7">
        <v>200</v>
      </c>
      <c r="H85" s="31" t="e">
        <f aca="true" t="shared" si="14" ref="H85:X85">H86+H93+H104+H110+H121+H142+H149+H163</f>
        <v>#REF!</v>
      </c>
      <c r="I85" s="31" t="e">
        <f t="shared" si="14"/>
        <v>#REF!</v>
      </c>
      <c r="J85" s="31" t="e">
        <f t="shared" si="14"/>
        <v>#REF!</v>
      </c>
      <c r="K85" s="31" t="e">
        <f t="shared" si="14"/>
        <v>#REF!</v>
      </c>
      <c r="L85" s="31" t="e">
        <f t="shared" si="14"/>
        <v>#REF!</v>
      </c>
      <c r="M85" s="31" t="e">
        <f t="shared" si="14"/>
        <v>#REF!</v>
      </c>
      <c r="N85" s="31" t="e">
        <f t="shared" si="14"/>
        <v>#REF!</v>
      </c>
      <c r="O85" s="31" t="e">
        <f t="shared" si="14"/>
        <v>#REF!</v>
      </c>
      <c r="P85" s="31" t="e">
        <f t="shared" si="14"/>
        <v>#REF!</v>
      </c>
      <c r="Q85" s="31" t="e">
        <f t="shared" si="14"/>
        <v>#REF!</v>
      </c>
      <c r="R85" s="31" t="e">
        <f t="shared" si="14"/>
        <v>#REF!</v>
      </c>
      <c r="S85" s="31" t="e">
        <f t="shared" si="14"/>
        <v>#REF!</v>
      </c>
      <c r="T85" s="31" t="e">
        <f t="shared" si="14"/>
        <v>#REF!</v>
      </c>
      <c r="U85" s="31" t="e">
        <f t="shared" si="14"/>
        <v>#REF!</v>
      </c>
      <c r="V85" s="31" t="e">
        <f t="shared" si="14"/>
        <v>#REF!</v>
      </c>
      <c r="W85" s="31" t="e">
        <f t="shared" si="14"/>
        <v>#REF!</v>
      </c>
      <c r="X85" s="69" t="e">
        <f t="shared" si="14"/>
        <v>#REF!</v>
      </c>
      <c r="Y85" s="59" t="e">
        <f t="shared" si="13"/>
        <v>#REF!</v>
      </c>
    </row>
    <row r="86" spans="1:25" ht="16.5" outlineLevel="3" thickBot="1">
      <c r="A86" s="8" t="s">
        <v>30</v>
      </c>
      <c r="B86" s="19">
        <v>951</v>
      </c>
      <c r="C86" s="9" t="s">
        <v>70</v>
      </c>
      <c r="D86" s="9" t="s">
        <v>6</v>
      </c>
      <c r="E86" s="9" t="s">
        <v>5</v>
      </c>
      <c r="F86" s="9"/>
      <c r="G86" s="145">
        <f>G87+G153</f>
        <v>55167.39800000001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3"/>
        <v>#REF!</v>
      </c>
    </row>
    <row r="87" spans="1:25" ht="32.25" outlineLevel="4" thickBot="1">
      <c r="A87" s="114" t="s">
        <v>144</v>
      </c>
      <c r="B87" s="19">
        <v>951</v>
      </c>
      <c r="C87" s="11" t="s">
        <v>70</v>
      </c>
      <c r="D87" s="11" t="s">
        <v>145</v>
      </c>
      <c r="E87" s="11" t="s">
        <v>5</v>
      </c>
      <c r="F87" s="11"/>
      <c r="G87" s="148">
        <f>G88</f>
        <v>54801.238000000005</v>
      </c>
      <c r="H87" s="34">
        <f aca="true" t="shared" si="15" ref="H87:X87">H88</f>
        <v>0</v>
      </c>
      <c r="I87" s="34">
        <f t="shared" si="15"/>
        <v>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0</v>
      </c>
      <c r="R87" s="34">
        <f t="shared" si="15"/>
        <v>0</v>
      </c>
      <c r="S87" s="34">
        <f t="shared" si="15"/>
        <v>0</v>
      </c>
      <c r="T87" s="34">
        <f t="shared" si="15"/>
        <v>0</v>
      </c>
      <c r="U87" s="34">
        <f t="shared" si="15"/>
        <v>0</v>
      </c>
      <c r="V87" s="34">
        <f t="shared" si="15"/>
        <v>0</v>
      </c>
      <c r="W87" s="34">
        <f t="shared" si="15"/>
        <v>0</v>
      </c>
      <c r="X87" s="68">
        <f t="shared" si="15"/>
        <v>950</v>
      </c>
      <c r="Y87" s="59">
        <f t="shared" si="13"/>
        <v>1.7335374795729979</v>
      </c>
    </row>
    <row r="88" spans="1:25" ht="32.25" outlineLevel="5" thickBot="1">
      <c r="A88" s="114" t="s">
        <v>146</v>
      </c>
      <c r="B88" s="19">
        <v>951</v>
      </c>
      <c r="C88" s="11" t="s">
        <v>70</v>
      </c>
      <c r="D88" s="11" t="s">
        <v>147</v>
      </c>
      <c r="E88" s="11" t="s">
        <v>5</v>
      </c>
      <c r="F88" s="11"/>
      <c r="G88" s="148">
        <f>G89+G98+G105+G120+G110+G133+G140+G147+G112+G95+G117+G130</f>
        <v>54801.238000000005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3"/>
        <v>1.7335374795729979</v>
      </c>
    </row>
    <row r="89" spans="1:25" ht="18.75" customHeight="1" outlineLevel="5" thickBot="1">
      <c r="A89" s="96" t="s">
        <v>31</v>
      </c>
      <c r="B89" s="92">
        <v>951</v>
      </c>
      <c r="C89" s="93" t="s">
        <v>70</v>
      </c>
      <c r="D89" s="93" t="s">
        <v>290</v>
      </c>
      <c r="E89" s="93" t="s">
        <v>5</v>
      </c>
      <c r="F89" s="93"/>
      <c r="G89" s="16">
        <f>G90+G93</f>
        <v>1605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5" t="s">
        <v>98</v>
      </c>
      <c r="B90" s="21">
        <v>951</v>
      </c>
      <c r="C90" s="6" t="s">
        <v>70</v>
      </c>
      <c r="D90" s="6" t="s">
        <v>290</v>
      </c>
      <c r="E90" s="6" t="s">
        <v>95</v>
      </c>
      <c r="F90" s="6"/>
      <c r="G90" s="7">
        <f>G91+G92</f>
        <v>1232.8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16.5" outlineLevel="5" thickBot="1">
      <c r="A91" s="90" t="s">
        <v>99</v>
      </c>
      <c r="B91" s="94">
        <v>951</v>
      </c>
      <c r="C91" s="95" t="s">
        <v>70</v>
      </c>
      <c r="D91" s="95" t="s">
        <v>290</v>
      </c>
      <c r="E91" s="95" t="s">
        <v>96</v>
      </c>
      <c r="F91" s="95"/>
      <c r="G91" s="100">
        <v>1222.3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100</v>
      </c>
      <c r="B92" s="94">
        <v>951</v>
      </c>
      <c r="C92" s="95" t="s">
        <v>70</v>
      </c>
      <c r="D92" s="95" t="s">
        <v>290</v>
      </c>
      <c r="E92" s="95" t="s">
        <v>97</v>
      </c>
      <c r="F92" s="95"/>
      <c r="G92" s="100">
        <v>10.5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5.25" customHeight="1" outlineLevel="6" thickBot="1">
      <c r="A93" s="5" t="s">
        <v>107</v>
      </c>
      <c r="B93" s="21">
        <v>951</v>
      </c>
      <c r="C93" s="6" t="s">
        <v>70</v>
      </c>
      <c r="D93" s="6" t="s">
        <v>290</v>
      </c>
      <c r="E93" s="6" t="s">
        <v>101</v>
      </c>
      <c r="F93" s="6"/>
      <c r="G93" s="7">
        <f>G94</f>
        <v>372.2</v>
      </c>
      <c r="H93" s="32">
        <f aca="true" t="shared" si="16" ref="H93:P93">H94</f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6"/>
        <v>0</v>
      </c>
      <c r="O93" s="32">
        <f t="shared" si="16"/>
        <v>0</v>
      </c>
      <c r="P93" s="32">
        <f t="shared" si="16"/>
        <v>0</v>
      </c>
      <c r="Q93" s="32">
        <f aca="true" t="shared" si="17" ref="Q93:W93">Q94</f>
        <v>0</v>
      </c>
      <c r="R93" s="32">
        <f t="shared" si="17"/>
        <v>0</v>
      </c>
      <c r="S93" s="32">
        <f t="shared" si="17"/>
        <v>0</v>
      </c>
      <c r="T93" s="32">
        <f t="shared" si="17"/>
        <v>0</v>
      </c>
      <c r="U93" s="32">
        <f t="shared" si="17"/>
        <v>0</v>
      </c>
      <c r="V93" s="32">
        <f t="shared" si="17"/>
        <v>0</v>
      </c>
      <c r="W93" s="32">
        <f t="shared" si="17"/>
        <v>0</v>
      </c>
      <c r="X93" s="67">
        <f>X94</f>
        <v>9539.0701</v>
      </c>
      <c r="Y93" s="59">
        <f>X93/G93*100</f>
        <v>2562.8882590005373</v>
      </c>
    </row>
    <row r="94" spans="1:25" ht="32.25" outlineLevel="4" thickBot="1">
      <c r="A94" s="90" t="s">
        <v>109</v>
      </c>
      <c r="B94" s="94">
        <v>951</v>
      </c>
      <c r="C94" s="95" t="s">
        <v>70</v>
      </c>
      <c r="D94" s="95" t="s">
        <v>290</v>
      </c>
      <c r="E94" s="95" t="s">
        <v>103</v>
      </c>
      <c r="F94" s="95"/>
      <c r="G94" s="100">
        <v>372.2</v>
      </c>
      <c r="H94" s="34">
        <f>H98</f>
        <v>0</v>
      </c>
      <c r="I94" s="34">
        <f>I98</f>
        <v>0</v>
      </c>
      <c r="J94" s="34">
        <f>J98</f>
        <v>0</v>
      </c>
      <c r="K94" s="34">
        <f>K98</f>
        <v>0</v>
      </c>
      <c r="L94" s="34">
        <f>L98</f>
        <v>0</v>
      </c>
      <c r="M94" s="34">
        <f>M98</f>
        <v>0</v>
      </c>
      <c r="N94" s="34">
        <f>N98</f>
        <v>0</v>
      </c>
      <c r="O94" s="34">
        <f>O98</f>
        <v>0</v>
      </c>
      <c r="P94" s="34">
        <f>P98</f>
        <v>0</v>
      </c>
      <c r="Q94" s="34">
        <f>Q98</f>
        <v>0</v>
      </c>
      <c r="R94" s="34">
        <f>R98</f>
        <v>0</v>
      </c>
      <c r="S94" s="34">
        <f>S98</f>
        <v>0</v>
      </c>
      <c r="T94" s="34">
        <f>T98</f>
        <v>0</v>
      </c>
      <c r="U94" s="34">
        <f>U98</f>
        <v>0</v>
      </c>
      <c r="V94" s="34">
        <f>V98</f>
        <v>0</v>
      </c>
      <c r="W94" s="34">
        <f>W98</f>
        <v>0</v>
      </c>
      <c r="X94" s="64">
        <f>X98</f>
        <v>9539.0701</v>
      </c>
      <c r="Y94" s="59">
        <f>X94/G94*100</f>
        <v>2562.8882590005373</v>
      </c>
    </row>
    <row r="95" spans="1:25" ht="63.75" outlineLevel="4" thickBot="1">
      <c r="A95" s="96" t="s">
        <v>372</v>
      </c>
      <c r="B95" s="92">
        <v>951</v>
      </c>
      <c r="C95" s="93" t="s">
        <v>70</v>
      </c>
      <c r="D95" s="93" t="s">
        <v>373</v>
      </c>
      <c r="E95" s="93" t="s">
        <v>5</v>
      </c>
      <c r="F95" s="93"/>
      <c r="G95" s="16">
        <f>G96</f>
        <v>42.56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81"/>
      <c r="Y95" s="59"/>
    </row>
    <row r="96" spans="1:25" ht="32.25" outlineLevel="4" thickBot="1">
      <c r="A96" s="5" t="s">
        <v>107</v>
      </c>
      <c r="B96" s="21">
        <v>951</v>
      </c>
      <c r="C96" s="6" t="s">
        <v>70</v>
      </c>
      <c r="D96" s="6" t="s">
        <v>373</v>
      </c>
      <c r="E96" s="6" t="s">
        <v>101</v>
      </c>
      <c r="F96" s="6"/>
      <c r="G96" s="7">
        <f>G97</f>
        <v>42.56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90" t="s">
        <v>109</v>
      </c>
      <c r="B97" s="94">
        <v>951</v>
      </c>
      <c r="C97" s="95" t="s">
        <v>70</v>
      </c>
      <c r="D97" s="95" t="s">
        <v>374</v>
      </c>
      <c r="E97" s="95" t="s">
        <v>103</v>
      </c>
      <c r="F97" s="95"/>
      <c r="G97" s="100">
        <v>42.56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48" outlineLevel="5" thickBot="1">
      <c r="A98" s="115" t="s">
        <v>305</v>
      </c>
      <c r="B98" s="92">
        <v>951</v>
      </c>
      <c r="C98" s="93" t="s">
        <v>70</v>
      </c>
      <c r="D98" s="93" t="s">
        <v>150</v>
      </c>
      <c r="E98" s="93" t="s">
        <v>5</v>
      </c>
      <c r="F98" s="93"/>
      <c r="G98" s="147">
        <f>G99+G102</f>
        <v>16018.055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59.55198742918538</v>
      </c>
    </row>
    <row r="99" spans="1:25" ht="32.25" outlineLevel="5" thickBot="1">
      <c r="A99" s="5" t="s">
        <v>98</v>
      </c>
      <c r="B99" s="21">
        <v>951</v>
      </c>
      <c r="C99" s="6" t="s">
        <v>70</v>
      </c>
      <c r="D99" s="6" t="s">
        <v>150</v>
      </c>
      <c r="E99" s="6" t="s">
        <v>95</v>
      </c>
      <c r="F99" s="6"/>
      <c r="G99" s="151">
        <f>G100+G101</f>
        <v>15864.025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outlineLevel="5" thickBot="1">
      <c r="A100" s="90" t="s">
        <v>99</v>
      </c>
      <c r="B100" s="94">
        <v>951</v>
      </c>
      <c r="C100" s="95" t="s">
        <v>70</v>
      </c>
      <c r="D100" s="95" t="s">
        <v>150</v>
      </c>
      <c r="E100" s="95" t="s">
        <v>96</v>
      </c>
      <c r="F100" s="95"/>
      <c r="G100" s="146">
        <v>15862.025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5" thickBot="1">
      <c r="A101" s="90" t="s">
        <v>100</v>
      </c>
      <c r="B101" s="94">
        <v>951</v>
      </c>
      <c r="C101" s="95" t="s">
        <v>70</v>
      </c>
      <c r="D101" s="95" t="s">
        <v>150</v>
      </c>
      <c r="E101" s="95" t="s">
        <v>97</v>
      </c>
      <c r="F101" s="95"/>
      <c r="G101" s="100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32.25" outlineLevel="5" thickBot="1">
      <c r="A102" s="5" t="s">
        <v>107</v>
      </c>
      <c r="B102" s="21">
        <v>951</v>
      </c>
      <c r="C102" s="6" t="s">
        <v>70</v>
      </c>
      <c r="D102" s="6" t="s">
        <v>150</v>
      </c>
      <c r="E102" s="6" t="s">
        <v>101</v>
      </c>
      <c r="F102" s="6"/>
      <c r="G102" s="7">
        <f>G103+G104</f>
        <v>154.03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90" t="s">
        <v>108</v>
      </c>
      <c r="B103" s="94">
        <v>951</v>
      </c>
      <c r="C103" s="95" t="s">
        <v>70</v>
      </c>
      <c r="D103" s="95" t="s">
        <v>150</v>
      </c>
      <c r="E103" s="95" t="s">
        <v>102</v>
      </c>
      <c r="F103" s="95"/>
      <c r="G103" s="100">
        <v>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90" t="s">
        <v>109</v>
      </c>
      <c r="B104" s="94">
        <v>951</v>
      </c>
      <c r="C104" s="95" t="s">
        <v>70</v>
      </c>
      <c r="D104" s="95" t="s">
        <v>150</v>
      </c>
      <c r="E104" s="95" t="s">
        <v>103</v>
      </c>
      <c r="F104" s="95"/>
      <c r="G104" s="100">
        <v>154.03</v>
      </c>
      <c r="H104" s="32">
        <f aca="true" t="shared" si="18" ref="H104:W104">H105</f>
        <v>0</v>
      </c>
      <c r="I104" s="32">
        <f t="shared" si="18"/>
        <v>0</v>
      </c>
      <c r="J104" s="32">
        <f t="shared" si="18"/>
        <v>0</v>
      </c>
      <c r="K104" s="32">
        <f t="shared" si="18"/>
        <v>0</v>
      </c>
      <c r="L104" s="32">
        <f t="shared" si="18"/>
        <v>0</v>
      </c>
      <c r="M104" s="32">
        <f t="shared" si="18"/>
        <v>0</v>
      </c>
      <c r="N104" s="32">
        <f t="shared" si="18"/>
        <v>0</v>
      </c>
      <c r="O104" s="32">
        <f t="shared" si="18"/>
        <v>0</v>
      </c>
      <c r="P104" s="32">
        <f t="shared" si="18"/>
        <v>0</v>
      </c>
      <c r="Q104" s="32">
        <f t="shared" si="18"/>
        <v>0</v>
      </c>
      <c r="R104" s="32">
        <f t="shared" si="18"/>
        <v>0</v>
      </c>
      <c r="S104" s="32">
        <f t="shared" si="18"/>
        <v>0</v>
      </c>
      <c r="T104" s="32">
        <f t="shared" si="18"/>
        <v>0</v>
      </c>
      <c r="U104" s="32">
        <f t="shared" si="18"/>
        <v>0</v>
      </c>
      <c r="V104" s="32">
        <f t="shared" si="18"/>
        <v>0</v>
      </c>
      <c r="W104" s="32">
        <f t="shared" si="18"/>
        <v>0</v>
      </c>
      <c r="X104" s="67">
        <f>X105</f>
        <v>277.89792</v>
      </c>
      <c r="Y104" s="59">
        <f>X104/G104*100</f>
        <v>180.4180484321236</v>
      </c>
    </row>
    <row r="105" spans="1:25" ht="46.5" customHeight="1" outlineLevel="4" thickBot="1">
      <c r="A105" s="96" t="s">
        <v>156</v>
      </c>
      <c r="B105" s="92">
        <v>951</v>
      </c>
      <c r="C105" s="93" t="s">
        <v>70</v>
      </c>
      <c r="D105" s="93" t="s">
        <v>157</v>
      </c>
      <c r="E105" s="93" t="s">
        <v>5</v>
      </c>
      <c r="F105" s="93"/>
      <c r="G105" s="16">
        <f>G106+G108</f>
        <v>200</v>
      </c>
      <c r="H105" s="34">
        <f aca="true" t="shared" si="19" ref="H105:X105">H106</f>
        <v>0</v>
      </c>
      <c r="I105" s="34">
        <f t="shared" si="19"/>
        <v>0</v>
      </c>
      <c r="J105" s="34">
        <f t="shared" si="19"/>
        <v>0</v>
      </c>
      <c r="K105" s="34">
        <f t="shared" si="19"/>
        <v>0</v>
      </c>
      <c r="L105" s="34">
        <f t="shared" si="19"/>
        <v>0</v>
      </c>
      <c r="M105" s="34">
        <f t="shared" si="19"/>
        <v>0</v>
      </c>
      <c r="N105" s="34">
        <f t="shared" si="19"/>
        <v>0</v>
      </c>
      <c r="O105" s="34">
        <f t="shared" si="19"/>
        <v>0</v>
      </c>
      <c r="P105" s="34">
        <f t="shared" si="19"/>
        <v>0</v>
      </c>
      <c r="Q105" s="34">
        <f t="shared" si="19"/>
        <v>0</v>
      </c>
      <c r="R105" s="34">
        <f t="shared" si="19"/>
        <v>0</v>
      </c>
      <c r="S105" s="34">
        <f t="shared" si="19"/>
        <v>0</v>
      </c>
      <c r="T105" s="34">
        <f t="shared" si="19"/>
        <v>0</v>
      </c>
      <c r="U105" s="34">
        <f t="shared" si="19"/>
        <v>0</v>
      </c>
      <c r="V105" s="34">
        <f t="shared" si="19"/>
        <v>0</v>
      </c>
      <c r="W105" s="34">
        <f t="shared" si="19"/>
        <v>0</v>
      </c>
      <c r="X105" s="68">
        <f t="shared" si="19"/>
        <v>277.89792</v>
      </c>
      <c r="Y105" s="59">
        <f>X105/G105*100</f>
        <v>138.94896</v>
      </c>
    </row>
    <row r="106" spans="1:25" ht="32.25" outlineLevel="5" thickBot="1">
      <c r="A106" s="5" t="s">
        <v>107</v>
      </c>
      <c r="B106" s="21">
        <v>951</v>
      </c>
      <c r="C106" s="6" t="s">
        <v>70</v>
      </c>
      <c r="D106" s="6" t="s">
        <v>157</v>
      </c>
      <c r="E106" s="6" t="s">
        <v>101</v>
      </c>
      <c r="F106" s="6"/>
      <c r="G106" s="7">
        <f>G107</f>
        <v>200</v>
      </c>
      <c r="H106" s="2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4"/>
      <c r="X106" s="65">
        <v>277.89792</v>
      </c>
      <c r="Y106" s="59">
        <f>X106/G106*100</f>
        <v>138.94896</v>
      </c>
    </row>
    <row r="107" spans="1:25" ht="32.25" outlineLevel="5" thickBot="1">
      <c r="A107" s="90" t="s">
        <v>109</v>
      </c>
      <c r="B107" s="94">
        <v>951</v>
      </c>
      <c r="C107" s="95" t="s">
        <v>70</v>
      </c>
      <c r="D107" s="95" t="s">
        <v>157</v>
      </c>
      <c r="E107" s="95" t="s">
        <v>103</v>
      </c>
      <c r="F107" s="95"/>
      <c r="G107" s="100">
        <v>200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16.5" outlineLevel="5" thickBot="1">
      <c r="A108" s="5" t="s">
        <v>110</v>
      </c>
      <c r="B108" s="21">
        <v>951</v>
      </c>
      <c r="C108" s="6" t="s">
        <v>70</v>
      </c>
      <c r="D108" s="6" t="s">
        <v>157</v>
      </c>
      <c r="E108" s="6" t="s">
        <v>104</v>
      </c>
      <c r="F108" s="6"/>
      <c r="G108" s="7">
        <f>G109</f>
        <v>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90" t="s">
        <v>112</v>
      </c>
      <c r="B109" s="94">
        <v>951</v>
      </c>
      <c r="C109" s="95" t="s">
        <v>70</v>
      </c>
      <c r="D109" s="95" t="s">
        <v>157</v>
      </c>
      <c r="E109" s="95" t="s">
        <v>106</v>
      </c>
      <c r="F109" s="95"/>
      <c r="G109" s="100">
        <v>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9.5" customHeight="1" outlineLevel="6" thickBot="1">
      <c r="A110" s="96" t="s">
        <v>158</v>
      </c>
      <c r="B110" s="92">
        <v>951</v>
      </c>
      <c r="C110" s="93" t="s">
        <v>70</v>
      </c>
      <c r="D110" s="93" t="s">
        <v>159</v>
      </c>
      <c r="E110" s="93" t="s">
        <v>5</v>
      </c>
      <c r="F110" s="93"/>
      <c r="G110" s="16">
        <f>G111</f>
        <v>285.977</v>
      </c>
      <c r="H110" s="32" t="e">
        <f>#REF!+H111</f>
        <v>#REF!</v>
      </c>
      <c r="I110" s="32" t="e">
        <f>#REF!+I111</f>
        <v>#REF!</v>
      </c>
      <c r="J110" s="32" t="e">
        <f>#REF!+J111</f>
        <v>#REF!</v>
      </c>
      <c r="K110" s="32" t="e">
        <f>#REF!+K111</f>
        <v>#REF!</v>
      </c>
      <c r="L110" s="32" t="e">
        <f>#REF!+L111</f>
        <v>#REF!</v>
      </c>
      <c r="M110" s="32" t="e">
        <f>#REF!+M111</f>
        <v>#REF!</v>
      </c>
      <c r="N110" s="32" t="e">
        <f>#REF!+N111</f>
        <v>#REF!</v>
      </c>
      <c r="O110" s="32" t="e">
        <f>#REF!+O111</f>
        <v>#REF!</v>
      </c>
      <c r="P110" s="32" t="e">
        <f>#REF!+P111</f>
        <v>#REF!</v>
      </c>
      <c r="Q110" s="32" t="e">
        <f>#REF!+Q111</f>
        <v>#REF!</v>
      </c>
      <c r="R110" s="32" t="e">
        <f>#REF!+R111</f>
        <v>#REF!</v>
      </c>
      <c r="S110" s="32" t="e">
        <f>#REF!+S111</f>
        <v>#REF!</v>
      </c>
      <c r="T110" s="32" t="e">
        <f>#REF!+T111</f>
        <v>#REF!</v>
      </c>
      <c r="U110" s="32" t="e">
        <f>#REF!+U111</f>
        <v>#REF!</v>
      </c>
      <c r="V110" s="32" t="e">
        <f>#REF!+V111</f>
        <v>#REF!</v>
      </c>
      <c r="W110" s="32" t="e">
        <f>#REF!+W111</f>
        <v>#REF!</v>
      </c>
      <c r="X110" s="70" t="e">
        <f>#REF!+X111</f>
        <v>#REF!</v>
      </c>
      <c r="Y110" s="59" t="e">
        <f>X110/G110*100</f>
        <v>#REF!</v>
      </c>
    </row>
    <row r="111" spans="1:25" ht="16.5" customHeight="1" outlineLevel="4" thickBot="1">
      <c r="A111" s="5" t="s">
        <v>118</v>
      </c>
      <c r="B111" s="21">
        <v>951</v>
      </c>
      <c r="C111" s="6" t="s">
        <v>70</v>
      </c>
      <c r="D111" s="6" t="s">
        <v>159</v>
      </c>
      <c r="E111" s="6" t="s">
        <v>347</v>
      </c>
      <c r="F111" s="6"/>
      <c r="G111" s="7">
        <v>285.977</v>
      </c>
      <c r="H111" s="34">
        <f aca="true" t="shared" si="20" ref="H111:W111">H120</f>
        <v>0</v>
      </c>
      <c r="I111" s="34">
        <f t="shared" si="20"/>
        <v>0</v>
      </c>
      <c r="J111" s="34">
        <f t="shared" si="20"/>
        <v>0</v>
      </c>
      <c r="K111" s="34">
        <f t="shared" si="20"/>
        <v>0</v>
      </c>
      <c r="L111" s="34">
        <f t="shared" si="20"/>
        <v>0</v>
      </c>
      <c r="M111" s="34">
        <f t="shared" si="20"/>
        <v>0</v>
      </c>
      <c r="N111" s="34">
        <f t="shared" si="20"/>
        <v>0</v>
      </c>
      <c r="O111" s="34">
        <f t="shared" si="20"/>
        <v>0</v>
      </c>
      <c r="P111" s="34">
        <f t="shared" si="20"/>
        <v>0</v>
      </c>
      <c r="Q111" s="34">
        <f t="shared" si="20"/>
        <v>0</v>
      </c>
      <c r="R111" s="34">
        <f t="shared" si="20"/>
        <v>0</v>
      </c>
      <c r="S111" s="34">
        <f t="shared" si="20"/>
        <v>0</v>
      </c>
      <c r="T111" s="34">
        <f t="shared" si="20"/>
        <v>0</v>
      </c>
      <c r="U111" s="34">
        <f t="shared" si="20"/>
        <v>0</v>
      </c>
      <c r="V111" s="34">
        <f t="shared" si="20"/>
        <v>0</v>
      </c>
      <c r="W111" s="34">
        <f t="shared" si="20"/>
        <v>0</v>
      </c>
      <c r="X111" s="64">
        <f>X120</f>
        <v>1067.9833</v>
      </c>
      <c r="Y111" s="59">
        <f>X111/G111*100</f>
        <v>373.45076701972545</v>
      </c>
    </row>
    <row r="112" spans="1:25" ht="48" customHeight="1" outlineLevel="4" thickBot="1">
      <c r="A112" s="96" t="s">
        <v>291</v>
      </c>
      <c r="B112" s="92">
        <v>951</v>
      </c>
      <c r="C112" s="93" t="s">
        <v>70</v>
      </c>
      <c r="D112" s="93" t="s">
        <v>292</v>
      </c>
      <c r="E112" s="93" t="s">
        <v>5</v>
      </c>
      <c r="F112" s="93"/>
      <c r="G112" s="16">
        <f>G113+G115</f>
        <v>4286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81"/>
      <c r="Y112" s="59"/>
    </row>
    <row r="113" spans="1:25" ht="15.75" customHeight="1" outlineLevel="4" thickBot="1">
      <c r="A113" s="5" t="s">
        <v>107</v>
      </c>
      <c r="B113" s="21">
        <v>951</v>
      </c>
      <c r="C113" s="6" t="s">
        <v>70</v>
      </c>
      <c r="D113" s="6" t="s">
        <v>292</v>
      </c>
      <c r="E113" s="6" t="s">
        <v>101</v>
      </c>
      <c r="F113" s="6"/>
      <c r="G113" s="7">
        <f>G114</f>
        <v>4282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15.75" customHeight="1" outlineLevel="4" thickBot="1">
      <c r="A114" s="90" t="s">
        <v>109</v>
      </c>
      <c r="B114" s="94">
        <v>951</v>
      </c>
      <c r="C114" s="95" t="s">
        <v>70</v>
      </c>
      <c r="D114" s="95" t="s">
        <v>292</v>
      </c>
      <c r="E114" s="95" t="s">
        <v>103</v>
      </c>
      <c r="F114" s="95"/>
      <c r="G114" s="100">
        <v>4282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110</v>
      </c>
      <c r="B115" s="21">
        <v>951</v>
      </c>
      <c r="C115" s="6" t="s">
        <v>70</v>
      </c>
      <c r="D115" s="6" t="s">
        <v>292</v>
      </c>
      <c r="E115" s="6" t="s">
        <v>104</v>
      </c>
      <c r="F115" s="6"/>
      <c r="G115" s="7">
        <f>G116</f>
        <v>4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90" t="s">
        <v>112</v>
      </c>
      <c r="B116" s="94">
        <v>951</v>
      </c>
      <c r="C116" s="95" t="s">
        <v>70</v>
      </c>
      <c r="D116" s="95" t="s">
        <v>292</v>
      </c>
      <c r="E116" s="95" t="s">
        <v>106</v>
      </c>
      <c r="F116" s="95"/>
      <c r="G116" s="100">
        <v>4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53.25" customHeight="1" outlineLevel="4" thickBot="1">
      <c r="A117" s="96" t="s">
        <v>377</v>
      </c>
      <c r="B117" s="92">
        <v>951</v>
      </c>
      <c r="C117" s="93" t="s">
        <v>70</v>
      </c>
      <c r="D117" s="93" t="s">
        <v>378</v>
      </c>
      <c r="E117" s="93" t="s">
        <v>5</v>
      </c>
      <c r="F117" s="93"/>
      <c r="G117" s="147">
        <f>G118</f>
        <v>6475.122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5" t="s">
        <v>107</v>
      </c>
      <c r="B118" s="21">
        <v>951</v>
      </c>
      <c r="C118" s="6" t="s">
        <v>70</v>
      </c>
      <c r="D118" s="6" t="s">
        <v>378</v>
      </c>
      <c r="E118" s="6" t="s">
        <v>101</v>
      </c>
      <c r="F118" s="6"/>
      <c r="G118" s="151">
        <f>G119</f>
        <v>6475.122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15.75" customHeight="1" outlineLevel="4" thickBot="1">
      <c r="A119" s="90" t="s">
        <v>109</v>
      </c>
      <c r="B119" s="94">
        <v>951</v>
      </c>
      <c r="C119" s="95" t="s">
        <v>70</v>
      </c>
      <c r="D119" s="95" t="s">
        <v>378</v>
      </c>
      <c r="E119" s="95" t="s">
        <v>103</v>
      </c>
      <c r="F119" s="95"/>
      <c r="G119" s="146">
        <v>6475.122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32.25" outlineLevel="5" thickBot="1">
      <c r="A120" s="96" t="s">
        <v>160</v>
      </c>
      <c r="B120" s="92">
        <v>951</v>
      </c>
      <c r="C120" s="93" t="s">
        <v>70</v>
      </c>
      <c r="D120" s="93" t="s">
        <v>161</v>
      </c>
      <c r="E120" s="93" t="s">
        <v>5</v>
      </c>
      <c r="F120" s="93"/>
      <c r="G120" s="16">
        <f>G121+G124+G127</f>
        <v>23517.01</v>
      </c>
      <c r="H120" s="26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44"/>
      <c r="X120" s="65">
        <v>1067.9833</v>
      </c>
      <c r="Y120" s="59">
        <f>X120/G120*100</f>
        <v>4.541322642631866</v>
      </c>
    </row>
    <row r="121" spans="1:25" ht="18.75" customHeight="1" outlineLevel="6" thickBot="1">
      <c r="A121" s="5" t="s">
        <v>120</v>
      </c>
      <c r="B121" s="21">
        <v>951</v>
      </c>
      <c r="C121" s="6" t="s">
        <v>70</v>
      </c>
      <c r="D121" s="6" t="s">
        <v>161</v>
      </c>
      <c r="E121" s="6" t="s">
        <v>119</v>
      </c>
      <c r="F121" s="6"/>
      <c r="G121" s="7">
        <f>G122+G123</f>
        <v>14211.79</v>
      </c>
      <c r="H121" s="32">
        <f aca="true" t="shared" si="21" ref="H121:X122">H122</f>
        <v>0</v>
      </c>
      <c r="I121" s="32">
        <f t="shared" si="21"/>
        <v>0</v>
      </c>
      <c r="J121" s="32">
        <f t="shared" si="21"/>
        <v>0</v>
      </c>
      <c r="K121" s="32">
        <f t="shared" si="21"/>
        <v>0</v>
      </c>
      <c r="L121" s="32">
        <f t="shared" si="21"/>
        <v>0</v>
      </c>
      <c r="M121" s="32">
        <f t="shared" si="21"/>
        <v>0</v>
      </c>
      <c r="N121" s="32">
        <f t="shared" si="21"/>
        <v>0</v>
      </c>
      <c r="O121" s="32">
        <f t="shared" si="21"/>
        <v>0</v>
      </c>
      <c r="P121" s="32">
        <f t="shared" si="21"/>
        <v>0</v>
      </c>
      <c r="Q121" s="32">
        <f t="shared" si="21"/>
        <v>0</v>
      </c>
      <c r="R121" s="32">
        <f t="shared" si="21"/>
        <v>0</v>
      </c>
      <c r="S121" s="32">
        <f t="shared" si="21"/>
        <v>0</v>
      </c>
      <c r="T121" s="32">
        <f t="shared" si="21"/>
        <v>0</v>
      </c>
      <c r="U121" s="32">
        <f t="shared" si="21"/>
        <v>0</v>
      </c>
      <c r="V121" s="32">
        <f t="shared" si="21"/>
        <v>0</v>
      </c>
      <c r="W121" s="32">
        <f t="shared" si="21"/>
        <v>0</v>
      </c>
      <c r="X121" s="67">
        <f>X122</f>
        <v>16240.50148</v>
      </c>
      <c r="Y121" s="59">
        <f>X121/G121*100</f>
        <v>114.2748484181092</v>
      </c>
    </row>
    <row r="122" spans="1:25" ht="16.5" outlineLevel="6" thickBot="1">
      <c r="A122" s="90" t="s">
        <v>99</v>
      </c>
      <c r="B122" s="94">
        <v>951</v>
      </c>
      <c r="C122" s="95" t="s">
        <v>70</v>
      </c>
      <c r="D122" s="95" t="s">
        <v>161</v>
      </c>
      <c r="E122" s="95" t="s">
        <v>121</v>
      </c>
      <c r="F122" s="95"/>
      <c r="G122" s="100">
        <v>14201.79</v>
      </c>
      <c r="H122" s="35">
        <f t="shared" si="21"/>
        <v>0</v>
      </c>
      <c r="I122" s="35">
        <f t="shared" si="21"/>
        <v>0</v>
      </c>
      <c r="J122" s="35">
        <f t="shared" si="21"/>
        <v>0</v>
      </c>
      <c r="K122" s="35">
        <f t="shared" si="21"/>
        <v>0</v>
      </c>
      <c r="L122" s="35">
        <f t="shared" si="21"/>
        <v>0</v>
      </c>
      <c r="M122" s="35">
        <f t="shared" si="21"/>
        <v>0</v>
      </c>
      <c r="N122" s="35">
        <f t="shared" si="21"/>
        <v>0</v>
      </c>
      <c r="O122" s="35">
        <f t="shared" si="21"/>
        <v>0</v>
      </c>
      <c r="P122" s="35">
        <f t="shared" si="21"/>
        <v>0</v>
      </c>
      <c r="Q122" s="35">
        <f t="shared" si="21"/>
        <v>0</v>
      </c>
      <c r="R122" s="35">
        <f t="shared" si="21"/>
        <v>0</v>
      </c>
      <c r="S122" s="35">
        <f t="shared" si="21"/>
        <v>0</v>
      </c>
      <c r="T122" s="35">
        <f t="shared" si="21"/>
        <v>0</v>
      </c>
      <c r="U122" s="35">
        <f t="shared" si="21"/>
        <v>0</v>
      </c>
      <c r="V122" s="35">
        <f t="shared" si="21"/>
        <v>0</v>
      </c>
      <c r="W122" s="35">
        <f t="shared" si="21"/>
        <v>0</v>
      </c>
      <c r="X122" s="71">
        <f t="shared" si="21"/>
        <v>16240.50148</v>
      </c>
      <c r="Y122" s="59">
        <f>X122/G122*100</f>
        <v>114.35531352033792</v>
      </c>
    </row>
    <row r="123" spans="1:25" ht="32.25" outlineLevel="6" thickBot="1">
      <c r="A123" s="90" t="s">
        <v>100</v>
      </c>
      <c r="B123" s="94">
        <v>951</v>
      </c>
      <c r="C123" s="95" t="s">
        <v>70</v>
      </c>
      <c r="D123" s="95" t="s">
        <v>161</v>
      </c>
      <c r="E123" s="95" t="s">
        <v>122</v>
      </c>
      <c r="F123" s="95"/>
      <c r="G123" s="100">
        <v>10</v>
      </c>
      <c r="H123" s="27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45"/>
      <c r="X123" s="65">
        <v>16240.50148</v>
      </c>
      <c r="Y123" s="59">
        <f>X123/G123*100</f>
        <v>162405.0148</v>
      </c>
    </row>
    <row r="124" spans="1:25" ht="32.25" outlineLevel="6" thickBot="1">
      <c r="A124" s="5" t="s">
        <v>107</v>
      </c>
      <c r="B124" s="21">
        <v>951</v>
      </c>
      <c r="C124" s="6" t="s">
        <v>70</v>
      </c>
      <c r="D124" s="6" t="s">
        <v>161</v>
      </c>
      <c r="E124" s="6" t="s">
        <v>101</v>
      </c>
      <c r="F124" s="6"/>
      <c r="G124" s="7">
        <f>G125+G126</f>
        <v>9092.42</v>
      </c>
      <c r="H124" s="8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90" t="s">
        <v>108</v>
      </c>
      <c r="B125" s="94">
        <v>951</v>
      </c>
      <c r="C125" s="95" t="s">
        <v>70</v>
      </c>
      <c r="D125" s="95" t="s">
        <v>161</v>
      </c>
      <c r="E125" s="95" t="s">
        <v>102</v>
      </c>
      <c r="F125" s="95"/>
      <c r="G125" s="100">
        <v>0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90" t="s">
        <v>109</v>
      </c>
      <c r="B126" s="94">
        <v>951</v>
      </c>
      <c r="C126" s="95" t="s">
        <v>70</v>
      </c>
      <c r="D126" s="95" t="s">
        <v>161</v>
      </c>
      <c r="E126" s="95" t="s">
        <v>103</v>
      </c>
      <c r="F126" s="95"/>
      <c r="G126" s="100">
        <v>9092.42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16.5" outlineLevel="6" thickBot="1">
      <c r="A127" s="5" t="s">
        <v>110</v>
      </c>
      <c r="B127" s="21">
        <v>951</v>
      </c>
      <c r="C127" s="6" t="s">
        <v>70</v>
      </c>
      <c r="D127" s="6" t="s">
        <v>161</v>
      </c>
      <c r="E127" s="6" t="s">
        <v>104</v>
      </c>
      <c r="F127" s="6"/>
      <c r="G127" s="7">
        <f>G128+G129</f>
        <v>212.8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90" t="s">
        <v>111</v>
      </c>
      <c r="B128" s="94">
        <v>951</v>
      </c>
      <c r="C128" s="95" t="s">
        <v>70</v>
      </c>
      <c r="D128" s="95" t="s">
        <v>161</v>
      </c>
      <c r="E128" s="95" t="s">
        <v>105</v>
      </c>
      <c r="F128" s="95"/>
      <c r="G128" s="100">
        <v>169.6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16.5" outlineLevel="6" thickBot="1">
      <c r="A129" s="90" t="s">
        <v>112</v>
      </c>
      <c r="B129" s="94">
        <v>951</v>
      </c>
      <c r="C129" s="95" t="s">
        <v>70</v>
      </c>
      <c r="D129" s="95" t="s">
        <v>161</v>
      </c>
      <c r="E129" s="95" t="s">
        <v>106</v>
      </c>
      <c r="F129" s="95"/>
      <c r="G129" s="100">
        <v>43.2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96" t="s">
        <v>375</v>
      </c>
      <c r="B130" s="92">
        <v>951</v>
      </c>
      <c r="C130" s="93" t="s">
        <v>70</v>
      </c>
      <c r="D130" s="93" t="s">
        <v>376</v>
      </c>
      <c r="E130" s="93" t="s">
        <v>5</v>
      </c>
      <c r="F130" s="93"/>
      <c r="G130" s="16">
        <f>G131</f>
        <v>178.114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16.5" outlineLevel="6" thickBot="1">
      <c r="A131" s="5" t="s">
        <v>129</v>
      </c>
      <c r="B131" s="21">
        <v>951</v>
      </c>
      <c r="C131" s="6" t="s">
        <v>70</v>
      </c>
      <c r="D131" s="6" t="s">
        <v>376</v>
      </c>
      <c r="E131" s="6" t="s">
        <v>128</v>
      </c>
      <c r="F131" s="6"/>
      <c r="G131" s="7">
        <f>G132</f>
        <v>178.114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48" outlineLevel="6" thickBot="1">
      <c r="A132" s="101" t="s">
        <v>308</v>
      </c>
      <c r="B132" s="94">
        <v>951</v>
      </c>
      <c r="C132" s="95" t="s">
        <v>70</v>
      </c>
      <c r="D132" s="95" t="s">
        <v>376</v>
      </c>
      <c r="E132" s="95" t="s">
        <v>92</v>
      </c>
      <c r="F132" s="95"/>
      <c r="G132" s="100">
        <v>178.114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116" t="s">
        <v>162</v>
      </c>
      <c r="B133" s="92">
        <v>951</v>
      </c>
      <c r="C133" s="93" t="s">
        <v>70</v>
      </c>
      <c r="D133" s="93" t="s">
        <v>163</v>
      </c>
      <c r="E133" s="93" t="s">
        <v>5</v>
      </c>
      <c r="F133" s="93"/>
      <c r="G133" s="16">
        <f>G134+G137</f>
        <v>1003.4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5" t="s">
        <v>98</v>
      </c>
      <c r="B134" s="21">
        <v>951</v>
      </c>
      <c r="C134" s="6" t="s">
        <v>70</v>
      </c>
      <c r="D134" s="6" t="s">
        <v>163</v>
      </c>
      <c r="E134" s="6" t="s">
        <v>95</v>
      </c>
      <c r="F134" s="6"/>
      <c r="G134" s="7">
        <f>G135+G136</f>
        <v>848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16.5" outlineLevel="6" thickBot="1">
      <c r="A135" s="90" t="s">
        <v>99</v>
      </c>
      <c r="B135" s="94">
        <v>951</v>
      </c>
      <c r="C135" s="95" t="s">
        <v>70</v>
      </c>
      <c r="D135" s="95" t="s">
        <v>163</v>
      </c>
      <c r="E135" s="95" t="s">
        <v>96</v>
      </c>
      <c r="F135" s="95"/>
      <c r="G135" s="100">
        <v>846.8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90" t="s">
        <v>100</v>
      </c>
      <c r="B136" s="94">
        <v>951</v>
      </c>
      <c r="C136" s="95" t="s">
        <v>70</v>
      </c>
      <c r="D136" s="95" t="s">
        <v>163</v>
      </c>
      <c r="E136" s="95" t="s">
        <v>97</v>
      </c>
      <c r="F136" s="95"/>
      <c r="G136" s="100">
        <v>1.2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107</v>
      </c>
      <c r="B137" s="21">
        <v>951</v>
      </c>
      <c r="C137" s="6" t="s">
        <v>70</v>
      </c>
      <c r="D137" s="6" t="s">
        <v>163</v>
      </c>
      <c r="E137" s="6" t="s">
        <v>101</v>
      </c>
      <c r="F137" s="6"/>
      <c r="G137" s="7">
        <f>G138+G139</f>
        <v>155.4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90" t="s">
        <v>108</v>
      </c>
      <c r="B138" s="94">
        <v>951</v>
      </c>
      <c r="C138" s="95" t="s">
        <v>70</v>
      </c>
      <c r="D138" s="95" t="s">
        <v>163</v>
      </c>
      <c r="E138" s="95" t="s">
        <v>102</v>
      </c>
      <c r="F138" s="95"/>
      <c r="G138" s="100">
        <v>0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90" t="s">
        <v>109</v>
      </c>
      <c r="B139" s="94">
        <v>951</v>
      </c>
      <c r="C139" s="95" t="s">
        <v>70</v>
      </c>
      <c r="D139" s="95" t="s">
        <v>163</v>
      </c>
      <c r="E139" s="95" t="s">
        <v>103</v>
      </c>
      <c r="F139" s="95"/>
      <c r="G139" s="100">
        <v>155.4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4.5" customHeight="1" outlineLevel="6" thickBot="1">
      <c r="A140" s="116" t="s">
        <v>164</v>
      </c>
      <c r="B140" s="92">
        <v>951</v>
      </c>
      <c r="C140" s="93" t="s">
        <v>70</v>
      </c>
      <c r="D140" s="93" t="s">
        <v>165</v>
      </c>
      <c r="E140" s="93" t="s">
        <v>5</v>
      </c>
      <c r="F140" s="93"/>
      <c r="G140" s="16">
        <f>G141+G144</f>
        <v>538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5" t="s">
        <v>98</v>
      </c>
      <c r="B141" s="21">
        <v>951</v>
      </c>
      <c r="C141" s="6" t="s">
        <v>70</v>
      </c>
      <c r="D141" s="6" t="s">
        <v>165</v>
      </c>
      <c r="E141" s="6" t="s">
        <v>95</v>
      </c>
      <c r="F141" s="6"/>
      <c r="G141" s="7">
        <f>G142+G143</f>
        <v>456.9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16.5" outlineLevel="6" thickBot="1">
      <c r="A142" s="90" t="s">
        <v>99</v>
      </c>
      <c r="B142" s="94">
        <v>951</v>
      </c>
      <c r="C142" s="95" t="s">
        <v>70</v>
      </c>
      <c r="D142" s="95" t="s">
        <v>165</v>
      </c>
      <c r="E142" s="95" t="s">
        <v>96</v>
      </c>
      <c r="F142" s="95"/>
      <c r="G142" s="100">
        <v>456.5</v>
      </c>
      <c r="H142" s="32">
        <f aca="true" t="shared" si="22" ref="H142:W142">H143</f>
        <v>0</v>
      </c>
      <c r="I142" s="32">
        <f t="shared" si="22"/>
        <v>0</v>
      </c>
      <c r="J142" s="32">
        <f t="shared" si="22"/>
        <v>0</v>
      </c>
      <c r="K142" s="32">
        <f t="shared" si="22"/>
        <v>0</v>
      </c>
      <c r="L142" s="32">
        <f t="shared" si="22"/>
        <v>0</v>
      </c>
      <c r="M142" s="32">
        <f t="shared" si="22"/>
        <v>0</v>
      </c>
      <c r="N142" s="32">
        <f t="shared" si="22"/>
        <v>0</v>
      </c>
      <c r="O142" s="32">
        <f t="shared" si="22"/>
        <v>0</v>
      </c>
      <c r="P142" s="32">
        <f t="shared" si="22"/>
        <v>0</v>
      </c>
      <c r="Q142" s="32">
        <f t="shared" si="22"/>
        <v>0</v>
      </c>
      <c r="R142" s="32">
        <f t="shared" si="22"/>
        <v>0</v>
      </c>
      <c r="S142" s="32">
        <f t="shared" si="22"/>
        <v>0</v>
      </c>
      <c r="T142" s="32">
        <f t="shared" si="22"/>
        <v>0</v>
      </c>
      <c r="U142" s="32">
        <f t="shared" si="22"/>
        <v>0</v>
      </c>
      <c r="V142" s="32">
        <f t="shared" si="22"/>
        <v>0</v>
      </c>
      <c r="W142" s="32">
        <f t="shared" si="22"/>
        <v>0</v>
      </c>
      <c r="X142" s="67">
        <f>X143</f>
        <v>332.248</v>
      </c>
      <c r="Y142" s="59">
        <f>X142/G142*100</f>
        <v>72.78159912376779</v>
      </c>
    </row>
    <row r="143" spans="1:25" ht="32.25" outlineLevel="6" thickBot="1">
      <c r="A143" s="90" t="s">
        <v>100</v>
      </c>
      <c r="B143" s="94">
        <v>951</v>
      </c>
      <c r="C143" s="95" t="s">
        <v>70</v>
      </c>
      <c r="D143" s="95" t="s">
        <v>165</v>
      </c>
      <c r="E143" s="95" t="s">
        <v>97</v>
      </c>
      <c r="F143" s="95"/>
      <c r="G143" s="100">
        <v>0.4</v>
      </c>
      <c r="H143" s="2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45"/>
      <c r="X143" s="65">
        <v>332.248</v>
      </c>
      <c r="Y143" s="59">
        <f>X143/G143*100</f>
        <v>83061.99999999999</v>
      </c>
    </row>
    <row r="144" spans="1:25" ht="32.25" outlineLevel="6" thickBot="1">
      <c r="A144" s="5" t="s">
        <v>107</v>
      </c>
      <c r="B144" s="21">
        <v>951</v>
      </c>
      <c r="C144" s="6" t="s">
        <v>70</v>
      </c>
      <c r="D144" s="6" t="s">
        <v>165</v>
      </c>
      <c r="E144" s="6" t="s">
        <v>101</v>
      </c>
      <c r="F144" s="6"/>
      <c r="G144" s="7">
        <f>G145+G146</f>
        <v>81.1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90" t="s">
        <v>108</v>
      </c>
      <c r="B145" s="94">
        <v>951</v>
      </c>
      <c r="C145" s="95" t="s">
        <v>70</v>
      </c>
      <c r="D145" s="95" t="s">
        <v>165</v>
      </c>
      <c r="E145" s="95" t="s">
        <v>102</v>
      </c>
      <c r="F145" s="95"/>
      <c r="G145" s="100">
        <v>0</v>
      </c>
      <c r="H145" s="88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90" t="s">
        <v>109</v>
      </c>
      <c r="B146" s="94">
        <v>951</v>
      </c>
      <c r="C146" s="95" t="s">
        <v>70</v>
      </c>
      <c r="D146" s="95" t="s">
        <v>165</v>
      </c>
      <c r="E146" s="95" t="s">
        <v>103</v>
      </c>
      <c r="F146" s="95"/>
      <c r="G146" s="100">
        <v>81.1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4.5" customHeight="1" outlineLevel="6" thickBot="1">
      <c r="A147" s="116" t="s">
        <v>166</v>
      </c>
      <c r="B147" s="92">
        <v>951</v>
      </c>
      <c r="C147" s="93" t="s">
        <v>70</v>
      </c>
      <c r="D147" s="93" t="s">
        <v>167</v>
      </c>
      <c r="E147" s="93" t="s">
        <v>5</v>
      </c>
      <c r="F147" s="93"/>
      <c r="G147" s="16">
        <f>G148+G150</f>
        <v>652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5" t="s">
        <v>98</v>
      </c>
      <c r="B148" s="21">
        <v>951</v>
      </c>
      <c r="C148" s="6" t="s">
        <v>70</v>
      </c>
      <c r="D148" s="6" t="s">
        <v>167</v>
      </c>
      <c r="E148" s="6" t="s">
        <v>95</v>
      </c>
      <c r="F148" s="6"/>
      <c r="G148" s="7">
        <f>G149</f>
        <v>619.4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16.5" outlineLevel="6" thickBot="1">
      <c r="A149" s="90" t="s">
        <v>99</v>
      </c>
      <c r="B149" s="94">
        <v>951</v>
      </c>
      <c r="C149" s="95" t="s">
        <v>70</v>
      </c>
      <c r="D149" s="95" t="s">
        <v>167</v>
      </c>
      <c r="E149" s="95" t="s">
        <v>96</v>
      </c>
      <c r="F149" s="117"/>
      <c r="G149" s="100">
        <v>619.4</v>
      </c>
      <c r="H149" s="32">
        <f aca="true" t="shared" si="23" ref="H149:W149">H150</f>
        <v>0</v>
      </c>
      <c r="I149" s="32">
        <f t="shared" si="23"/>
        <v>0</v>
      </c>
      <c r="J149" s="32">
        <f t="shared" si="23"/>
        <v>0</v>
      </c>
      <c r="K149" s="32">
        <f t="shared" si="23"/>
        <v>0</v>
      </c>
      <c r="L149" s="32">
        <f t="shared" si="23"/>
        <v>0</v>
      </c>
      <c r="M149" s="32">
        <f t="shared" si="23"/>
        <v>0</v>
      </c>
      <c r="N149" s="32">
        <f t="shared" si="23"/>
        <v>0</v>
      </c>
      <c r="O149" s="32">
        <f t="shared" si="23"/>
        <v>0</v>
      </c>
      <c r="P149" s="32">
        <f t="shared" si="23"/>
        <v>0</v>
      </c>
      <c r="Q149" s="32">
        <f t="shared" si="23"/>
        <v>0</v>
      </c>
      <c r="R149" s="32">
        <f t="shared" si="23"/>
        <v>0</v>
      </c>
      <c r="S149" s="32">
        <f t="shared" si="23"/>
        <v>0</v>
      </c>
      <c r="T149" s="32">
        <f t="shared" si="23"/>
        <v>0</v>
      </c>
      <c r="U149" s="32">
        <f t="shared" si="23"/>
        <v>0</v>
      </c>
      <c r="V149" s="32">
        <f t="shared" si="23"/>
        <v>0</v>
      </c>
      <c r="W149" s="32">
        <f t="shared" si="23"/>
        <v>0</v>
      </c>
      <c r="X149" s="67">
        <f>X150</f>
        <v>330.176</v>
      </c>
      <c r="Y149" s="59">
        <f>X149/G149*100</f>
        <v>53.30577978689054</v>
      </c>
    </row>
    <row r="150" spans="1:25" ht="32.25" outlineLevel="6" thickBot="1">
      <c r="A150" s="5" t="s">
        <v>107</v>
      </c>
      <c r="B150" s="21">
        <v>951</v>
      </c>
      <c r="C150" s="6" t="s">
        <v>70</v>
      </c>
      <c r="D150" s="6" t="s">
        <v>167</v>
      </c>
      <c r="E150" s="6" t="s">
        <v>101</v>
      </c>
      <c r="F150" s="118"/>
      <c r="G150" s="7">
        <f>G151+G152</f>
        <v>32.6</v>
      </c>
      <c r="H150" s="27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45"/>
      <c r="X150" s="65">
        <v>330.176</v>
      </c>
      <c r="Y150" s="59">
        <f>X150/G150*100</f>
        <v>1012.8098159509202</v>
      </c>
    </row>
    <row r="151" spans="1:25" ht="32.25" outlineLevel="6" thickBot="1">
      <c r="A151" s="90" t="s">
        <v>108</v>
      </c>
      <c r="B151" s="94">
        <v>951</v>
      </c>
      <c r="C151" s="95" t="s">
        <v>70</v>
      </c>
      <c r="D151" s="95" t="s">
        <v>167</v>
      </c>
      <c r="E151" s="95" t="s">
        <v>102</v>
      </c>
      <c r="F151" s="117"/>
      <c r="G151" s="100">
        <v>0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90" t="s">
        <v>109</v>
      </c>
      <c r="B152" s="94">
        <v>951</v>
      </c>
      <c r="C152" s="95" t="s">
        <v>70</v>
      </c>
      <c r="D152" s="95" t="s">
        <v>167</v>
      </c>
      <c r="E152" s="95" t="s">
        <v>103</v>
      </c>
      <c r="F152" s="117"/>
      <c r="G152" s="100">
        <v>32.6</v>
      </c>
      <c r="H152" s="88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18.75" customHeight="1" outlineLevel="6" thickBot="1">
      <c r="A153" s="13" t="s">
        <v>168</v>
      </c>
      <c r="B153" s="19">
        <v>951</v>
      </c>
      <c r="C153" s="11" t="s">
        <v>70</v>
      </c>
      <c r="D153" s="11" t="s">
        <v>6</v>
      </c>
      <c r="E153" s="11" t="s">
        <v>5</v>
      </c>
      <c r="F153" s="11"/>
      <c r="G153" s="12">
        <f>G161+G168+G154</f>
        <v>366.15999999999997</v>
      </c>
      <c r="H153" s="88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48" outlineLevel="6" thickBot="1">
      <c r="A154" s="116" t="s">
        <v>349</v>
      </c>
      <c r="B154" s="92">
        <v>951</v>
      </c>
      <c r="C154" s="109" t="s">
        <v>70</v>
      </c>
      <c r="D154" s="109" t="s">
        <v>293</v>
      </c>
      <c r="E154" s="109" t="s">
        <v>5</v>
      </c>
      <c r="F154" s="109"/>
      <c r="G154" s="125">
        <f>G155+G158</f>
        <v>158.5</v>
      </c>
      <c r="H154" s="88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6.75" customHeight="1" outlineLevel="6" thickBot="1">
      <c r="A155" s="5" t="s">
        <v>297</v>
      </c>
      <c r="B155" s="21">
        <v>951</v>
      </c>
      <c r="C155" s="6" t="s">
        <v>70</v>
      </c>
      <c r="D155" s="6" t="s">
        <v>294</v>
      </c>
      <c r="E155" s="6" t="s">
        <v>5</v>
      </c>
      <c r="F155" s="11"/>
      <c r="G155" s="7">
        <f>G156</f>
        <v>138.5</v>
      </c>
      <c r="H155" s="88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2.25" outlineLevel="6" thickBot="1">
      <c r="A156" s="90" t="s">
        <v>107</v>
      </c>
      <c r="B156" s="94">
        <v>951</v>
      </c>
      <c r="C156" s="95" t="s">
        <v>70</v>
      </c>
      <c r="D156" s="95" t="s">
        <v>294</v>
      </c>
      <c r="E156" s="95" t="s">
        <v>101</v>
      </c>
      <c r="F156" s="11"/>
      <c r="G156" s="100">
        <f>G157</f>
        <v>138.5</v>
      </c>
      <c r="H156" s="88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90" t="s">
        <v>109</v>
      </c>
      <c r="B157" s="94">
        <v>951</v>
      </c>
      <c r="C157" s="95" t="s">
        <v>70</v>
      </c>
      <c r="D157" s="95" t="s">
        <v>294</v>
      </c>
      <c r="E157" s="95" t="s">
        <v>103</v>
      </c>
      <c r="F157" s="11"/>
      <c r="G157" s="100">
        <v>138.5</v>
      </c>
      <c r="H157" s="88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5.25" customHeight="1" outlineLevel="6" thickBot="1">
      <c r="A158" s="5" t="s">
        <v>296</v>
      </c>
      <c r="B158" s="21">
        <v>951</v>
      </c>
      <c r="C158" s="6" t="s">
        <v>70</v>
      </c>
      <c r="D158" s="6" t="s">
        <v>295</v>
      </c>
      <c r="E158" s="6" t="s">
        <v>5</v>
      </c>
      <c r="F158" s="11"/>
      <c r="G158" s="7">
        <f>G159</f>
        <v>20</v>
      </c>
      <c r="H158" s="88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90" t="s">
        <v>107</v>
      </c>
      <c r="B159" s="94">
        <v>951</v>
      </c>
      <c r="C159" s="95" t="s">
        <v>70</v>
      </c>
      <c r="D159" s="95" t="s">
        <v>295</v>
      </c>
      <c r="E159" s="95" t="s">
        <v>101</v>
      </c>
      <c r="F159" s="11"/>
      <c r="G159" s="100">
        <f>G160</f>
        <v>20</v>
      </c>
      <c r="H159" s="88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2.25" outlineLevel="6" thickBot="1">
      <c r="A160" s="90" t="s">
        <v>109</v>
      </c>
      <c r="B160" s="94">
        <v>951</v>
      </c>
      <c r="C160" s="95" t="s">
        <v>70</v>
      </c>
      <c r="D160" s="95" t="s">
        <v>295</v>
      </c>
      <c r="E160" s="95" t="s">
        <v>103</v>
      </c>
      <c r="F160" s="11"/>
      <c r="G160" s="100">
        <v>20</v>
      </c>
      <c r="H160" s="88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16.5" outlineLevel="6" thickBot="1">
      <c r="A161" s="96" t="s">
        <v>350</v>
      </c>
      <c r="B161" s="92">
        <v>951</v>
      </c>
      <c r="C161" s="93" t="s">
        <v>70</v>
      </c>
      <c r="D161" s="93" t="s">
        <v>42</v>
      </c>
      <c r="E161" s="93" t="s">
        <v>5</v>
      </c>
      <c r="F161" s="93"/>
      <c r="G161" s="16">
        <f>G162+G165</f>
        <v>107.66</v>
      </c>
      <c r="H161" s="88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2.25" outlineLevel="6" thickBot="1">
      <c r="A162" s="5" t="s">
        <v>169</v>
      </c>
      <c r="B162" s="21">
        <v>951</v>
      </c>
      <c r="C162" s="6" t="s">
        <v>70</v>
      </c>
      <c r="D162" s="6" t="s">
        <v>170</v>
      </c>
      <c r="E162" s="6" t="s">
        <v>5</v>
      </c>
      <c r="F162" s="6"/>
      <c r="G162" s="7">
        <f>G163</f>
        <v>67.66</v>
      </c>
      <c r="H162" s="88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90" t="s">
        <v>107</v>
      </c>
      <c r="B163" s="94">
        <v>951</v>
      </c>
      <c r="C163" s="95" t="s">
        <v>70</v>
      </c>
      <c r="D163" s="95" t="s">
        <v>170</v>
      </c>
      <c r="E163" s="95" t="s">
        <v>101</v>
      </c>
      <c r="F163" s="95"/>
      <c r="G163" s="100">
        <f>G164</f>
        <v>67.66</v>
      </c>
      <c r="H163" s="32">
        <f aca="true" t="shared" si="24" ref="H163:W163">H164</f>
        <v>0</v>
      </c>
      <c r="I163" s="32">
        <f t="shared" si="24"/>
        <v>0</v>
      </c>
      <c r="J163" s="32">
        <f t="shared" si="24"/>
        <v>0</v>
      </c>
      <c r="K163" s="32">
        <f t="shared" si="24"/>
        <v>0</v>
      </c>
      <c r="L163" s="32">
        <f t="shared" si="24"/>
        <v>0</v>
      </c>
      <c r="M163" s="32">
        <f t="shared" si="24"/>
        <v>0</v>
      </c>
      <c r="N163" s="32">
        <f t="shared" si="24"/>
        <v>0</v>
      </c>
      <c r="O163" s="32">
        <f t="shared" si="24"/>
        <v>0</v>
      </c>
      <c r="P163" s="32">
        <f t="shared" si="24"/>
        <v>0</v>
      </c>
      <c r="Q163" s="32">
        <f t="shared" si="24"/>
        <v>0</v>
      </c>
      <c r="R163" s="32">
        <f t="shared" si="24"/>
        <v>0</v>
      </c>
      <c r="S163" s="32">
        <f t="shared" si="24"/>
        <v>0</v>
      </c>
      <c r="T163" s="32">
        <f t="shared" si="24"/>
        <v>0</v>
      </c>
      <c r="U163" s="32">
        <f t="shared" si="24"/>
        <v>0</v>
      </c>
      <c r="V163" s="32">
        <f t="shared" si="24"/>
        <v>0</v>
      </c>
      <c r="W163" s="32">
        <f t="shared" si="24"/>
        <v>0</v>
      </c>
      <c r="X163" s="67">
        <f>X164</f>
        <v>409.75398</v>
      </c>
      <c r="Y163" s="59">
        <f>X163/G163*100</f>
        <v>605.6074194501922</v>
      </c>
    </row>
    <row r="164" spans="1:25" ht="32.25" outlineLevel="6" thickBot="1">
      <c r="A164" s="90" t="s">
        <v>109</v>
      </c>
      <c r="B164" s="94">
        <v>951</v>
      </c>
      <c r="C164" s="95" t="s">
        <v>70</v>
      </c>
      <c r="D164" s="95" t="s">
        <v>170</v>
      </c>
      <c r="E164" s="95" t="s">
        <v>103</v>
      </c>
      <c r="F164" s="95"/>
      <c r="G164" s="100">
        <v>67.66</v>
      </c>
      <c r="H164" s="27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45"/>
      <c r="X164" s="65">
        <v>409.75398</v>
      </c>
      <c r="Y164" s="59">
        <f>X164/G164*100</f>
        <v>605.6074194501922</v>
      </c>
    </row>
    <row r="165" spans="1:25" ht="32.25" outlineLevel="6" thickBot="1">
      <c r="A165" s="5" t="s">
        <v>171</v>
      </c>
      <c r="B165" s="21">
        <v>951</v>
      </c>
      <c r="C165" s="6" t="s">
        <v>70</v>
      </c>
      <c r="D165" s="6" t="s">
        <v>172</v>
      </c>
      <c r="E165" s="6" t="s">
        <v>5</v>
      </c>
      <c r="F165" s="6"/>
      <c r="G165" s="7">
        <f>G166</f>
        <v>40</v>
      </c>
      <c r="H165" s="88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90" t="s">
        <v>107</v>
      </c>
      <c r="B166" s="94">
        <v>951</v>
      </c>
      <c r="C166" s="95" t="s">
        <v>70</v>
      </c>
      <c r="D166" s="95" t="s">
        <v>172</v>
      </c>
      <c r="E166" s="95" t="s">
        <v>101</v>
      </c>
      <c r="F166" s="95"/>
      <c r="G166" s="100">
        <f>G167</f>
        <v>40</v>
      </c>
      <c r="H166" s="88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32.25" outlineLevel="6" thickBot="1">
      <c r="A167" s="90" t="s">
        <v>109</v>
      </c>
      <c r="B167" s="94">
        <v>951</v>
      </c>
      <c r="C167" s="95" t="s">
        <v>70</v>
      </c>
      <c r="D167" s="95" t="s">
        <v>172</v>
      </c>
      <c r="E167" s="95" t="s">
        <v>103</v>
      </c>
      <c r="F167" s="95"/>
      <c r="G167" s="100">
        <v>40</v>
      </c>
      <c r="H167" s="88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32.25" outlineLevel="6" thickBot="1">
      <c r="A168" s="96" t="s">
        <v>351</v>
      </c>
      <c r="B168" s="92">
        <v>951</v>
      </c>
      <c r="C168" s="93" t="s">
        <v>70</v>
      </c>
      <c r="D168" s="93" t="s">
        <v>173</v>
      </c>
      <c r="E168" s="93" t="s">
        <v>5</v>
      </c>
      <c r="F168" s="93"/>
      <c r="G168" s="16">
        <f>G169</f>
        <v>100</v>
      </c>
      <c r="H168" s="88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48" outlineLevel="6" thickBot="1">
      <c r="A169" s="5" t="s">
        <v>174</v>
      </c>
      <c r="B169" s="21">
        <v>951</v>
      </c>
      <c r="C169" s="6" t="s">
        <v>70</v>
      </c>
      <c r="D169" s="6" t="s">
        <v>175</v>
      </c>
      <c r="E169" s="6" t="s">
        <v>5</v>
      </c>
      <c r="F169" s="6"/>
      <c r="G169" s="7">
        <f>G170</f>
        <v>100</v>
      </c>
      <c r="H169" s="40">
        <f aca="true" t="shared" si="25" ref="H169:X171">H170</f>
        <v>0</v>
      </c>
      <c r="I169" s="40">
        <f t="shared" si="25"/>
        <v>0</v>
      </c>
      <c r="J169" s="40">
        <f t="shared" si="25"/>
        <v>0</v>
      </c>
      <c r="K169" s="40">
        <f t="shared" si="25"/>
        <v>0</v>
      </c>
      <c r="L169" s="40">
        <f t="shared" si="25"/>
        <v>0</v>
      </c>
      <c r="M169" s="40">
        <f t="shared" si="25"/>
        <v>0</v>
      </c>
      <c r="N169" s="40">
        <f t="shared" si="25"/>
        <v>0</v>
      </c>
      <c r="O169" s="40">
        <f t="shared" si="25"/>
        <v>0</v>
      </c>
      <c r="P169" s="40">
        <f t="shared" si="25"/>
        <v>0</v>
      </c>
      <c r="Q169" s="40">
        <f t="shared" si="25"/>
        <v>0</v>
      </c>
      <c r="R169" s="40">
        <f t="shared" si="25"/>
        <v>0</v>
      </c>
      <c r="S169" s="40">
        <f t="shared" si="25"/>
        <v>0</v>
      </c>
      <c r="T169" s="40">
        <f t="shared" si="25"/>
        <v>0</v>
      </c>
      <c r="U169" s="40">
        <f t="shared" si="25"/>
        <v>0</v>
      </c>
      <c r="V169" s="40">
        <f t="shared" si="25"/>
        <v>0</v>
      </c>
      <c r="W169" s="40">
        <f t="shared" si="25"/>
        <v>0</v>
      </c>
      <c r="X169" s="72">
        <f t="shared" si="25"/>
        <v>1027.32</v>
      </c>
      <c r="Y169" s="59">
        <f aca="true" t="shared" si="26" ref="Y169:Y177">X169/G169*100</f>
        <v>1027.32</v>
      </c>
    </row>
    <row r="170" spans="1:25" ht="32.25" outlineLevel="6" thickBot="1">
      <c r="A170" s="90" t="s">
        <v>107</v>
      </c>
      <c r="B170" s="94">
        <v>951</v>
      </c>
      <c r="C170" s="95" t="s">
        <v>70</v>
      </c>
      <c r="D170" s="95" t="s">
        <v>175</v>
      </c>
      <c r="E170" s="95" t="s">
        <v>101</v>
      </c>
      <c r="F170" s="95"/>
      <c r="G170" s="100">
        <f>G171</f>
        <v>100</v>
      </c>
      <c r="H170" s="32">
        <f t="shared" si="25"/>
        <v>0</v>
      </c>
      <c r="I170" s="32">
        <f t="shared" si="25"/>
        <v>0</v>
      </c>
      <c r="J170" s="32">
        <f t="shared" si="25"/>
        <v>0</v>
      </c>
      <c r="K170" s="32">
        <f t="shared" si="25"/>
        <v>0</v>
      </c>
      <c r="L170" s="32">
        <f t="shared" si="25"/>
        <v>0</v>
      </c>
      <c r="M170" s="32">
        <f t="shared" si="25"/>
        <v>0</v>
      </c>
      <c r="N170" s="32">
        <f t="shared" si="25"/>
        <v>0</v>
      </c>
      <c r="O170" s="32">
        <f t="shared" si="25"/>
        <v>0</v>
      </c>
      <c r="P170" s="32">
        <f t="shared" si="25"/>
        <v>0</v>
      </c>
      <c r="Q170" s="32">
        <f t="shared" si="25"/>
        <v>0</v>
      </c>
      <c r="R170" s="32">
        <f t="shared" si="25"/>
        <v>0</v>
      </c>
      <c r="S170" s="32">
        <f t="shared" si="25"/>
        <v>0</v>
      </c>
      <c r="T170" s="32">
        <f t="shared" si="25"/>
        <v>0</v>
      </c>
      <c r="U170" s="32">
        <f t="shared" si="25"/>
        <v>0</v>
      </c>
      <c r="V170" s="32">
        <f t="shared" si="25"/>
        <v>0</v>
      </c>
      <c r="W170" s="32">
        <f t="shared" si="25"/>
        <v>0</v>
      </c>
      <c r="X170" s="67">
        <f t="shared" si="25"/>
        <v>1027.32</v>
      </c>
      <c r="Y170" s="59">
        <f t="shared" si="26"/>
        <v>1027.32</v>
      </c>
    </row>
    <row r="171" spans="1:25" ht="32.25" outlineLevel="6" thickBot="1">
      <c r="A171" s="90" t="s">
        <v>109</v>
      </c>
      <c r="B171" s="94">
        <v>951</v>
      </c>
      <c r="C171" s="95" t="s">
        <v>70</v>
      </c>
      <c r="D171" s="95" t="s">
        <v>175</v>
      </c>
      <c r="E171" s="95" t="s">
        <v>103</v>
      </c>
      <c r="F171" s="95"/>
      <c r="G171" s="100">
        <v>100</v>
      </c>
      <c r="H171" s="34">
        <f t="shared" si="25"/>
        <v>0</v>
      </c>
      <c r="I171" s="34">
        <f t="shared" si="25"/>
        <v>0</v>
      </c>
      <c r="J171" s="34">
        <f t="shared" si="25"/>
        <v>0</v>
      </c>
      <c r="K171" s="34">
        <f t="shared" si="25"/>
        <v>0</v>
      </c>
      <c r="L171" s="34">
        <f t="shared" si="25"/>
        <v>0</v>
      </c>
      <c r="M171" s="34">
        <f t="shared" si="25"/>
        <v>0</v>
      </c>
      <c r="N171" s="34">
        <f t="shared" si="25"/>
        <v>0</v>
      </c>
      <c r="O171" s="34">
        <f t="shared" si="25"/>
        <v>0</v>
      </c>
      <c r="P171" s="34">
        <f t="shared" si="25"/>
        <v>0</v>
      </c>
      <c r="Q171" s="34">
        <f t="shared" si="25"/>
        <v>0</v>
      </c>
      <c r="R171" s="34">
        <f t="shared" si="25"/>
        <v>0</v>
      </c>
      <c r="S171" s="34">
        <f t="shared" si="25"/>
        <v>0</v>
      </c>
      <c r="T171" s="34">
        <f t="shared" si="25"/>
        <v>0</v>
      </c>
      <c r="U171" s="34">
        <f t="shared" si="25"/>
        <v>0</v>
      </c>
      <c r="V171" s="34">
        <f t="shared" si="25"/>
        <v>0</v>
      </c>
      <c r="W171" s="34">
        <f t="shared" si="25"/>
        <v>0</v>
      </c>
      <c r="X171" s="68">
        <f t="shared" si="25"/>
        <v>1027.32</v>
      </c>
      <c r="Y171" s="59">
        <f t="shared" si="26"/>
        <v>1027.32</v>
      </c>
    </row>
    <row r="172" spans="1:25" ht="16.5" outlineLevel="6" thickBot="1">
      <c r="A172" s="119" t="s">
        <v>176</v>
      </c>
      <c r="B172" s="133">
        <v>951</v>
      </c>
      <c r="C172" s="39" t="s">
        <v>177</v>
      </c>
      <c r="D172" s="39" t="s">
        <v>6</v>
      </c>
      <c r="E172" s="39" t="s">
        <v>5</v>
      </c>
      <c r="F172" s="120"/>
      <c r="G172" s="121">
        <f>G173</f>
        <v>1502.4</v>
      </c>
      <c r="H172" s="27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45"/>
      <c r="X172" s="65">
        <v>1027.32</v>
      </c>
      <c r="Y172" s="59">
        <f t="shared" si="26"/>
        <v>68.37859424920127</v>
      </c>
    </row>
    <row r="173" spans="1:25" ht="18" customHeight="1" outlineLevel="6" thickBot="1">
      <c r="A173" s="30" t="s">
        <v>85</v>
      </c>
      <c r="B173" s="19">
        <v>951</v>
      </c>
      <c r="C173" s="9" t="s">
        <v>86</v>
      </c>
      <c r="D173" s="9" t="s">
        <v>6</v>
      </c>
      <c r="E173" s="9" t="s">
        <v>5</v>
      </c>
      <c r="F173" s="122" t="s">
        <v>5</v>
      </c>
      <c r="G173" s="31">
        <f>G174</f>
        <v>1502.4</v>
      </c>
      <c r="H173" s="29" t="e">
        <f>H174+#REF!</f>
        <v>#REF!</v>
      </c>
      <c r="I173" s="29" t="e">
        <f>I174+#REF!</f>
        <v>#REF!</v>
      </c>
      <c r="J173" s="29" t="e">
        <f>J174+#REF!</f>
        <v>#REF!</v>
      </c>
      <c r="K173" s="29" t="e">
        <f>K174+#REF!</f>
        <v>#REF!</v>
      </c>
      <c r="L173" s="29" t="e">
        <f>L174+#REF!</f>
        <v>#REF!</v>
      </c>
      <c r="M173" s="29" t="e">
        <f>M174+#REF!</f>
        <v>#REF!</v>
      </c>
      <c r="N173" s="29" t="e">
        <f>N174+#REF!</f>
        <v>#REF!</v>
      </c>
      <c r="O173" s="29" t="e">
        <f>O174+#REF!</f>
        <v>#REF!</v>
      </c>
      <c r="P173" s="29" t="e">
        <f>P174+#REF!</f>
        <v>#REF!</v>
      </c>
      <c r="Q173" s="29" t="e">
        <f>Q174+#REF!</f>
        <v>#REF!</v>
      </c>
      <c r="R173" s="29" t="e">
        <f>R174+#REF!</f>
        <v>#REF!</v>
      </c>
      <c r="S173" s="29" t="e">
        <f>S174+#REF!</f>
        <v>#REF!</v>
      </c>
      <c r="T173" s="29" t="e">
        <f>T174+#REF!</f>
        <v>#REF!</v>
      </c>
      <c r="U173" s="29" t="e">
        <f>U174+#REF!</f>
        <v>#REF!</v>
      </c>
      <c r="V173" s="29" t="e">
        <f>V174+#REF!</f>
        <v>#REF!</v>
      </c>
      <c r="W173" s="29" t="e">
        <f>W174+#REF!</f>
        <v>#REF!</v>
      </c>
      <c r="X173" s="73" t="e">
        <f>X174+#REF!</f>
        <v>#REF!</v>
      </c>
      <c r="Y173" s="59" t="e">
        <f t="shared" si="26"/>
        <v>#REF!</v>
      </c>
    </row>
    <row r="174" spans="1:25" ht="34.5" customHeight="1" outlineLevel="3" thickBot="1">
      <c r="A174" s="114" t="s">
        <v>144</v>
      </c>
      <c r="B174" s="19">
        <v>951</v>
      </c>
      <c r="C174" s="11" t="s">
        <v>86</v>
      </c>
      <c r="D174" s="11" t="s">
        <v>145</v>
      </c>
      <c r="E174" s="11" t="s">
        <v>5</v>
      </c>
      <c r="F174" s="123"/>
      <c r="G174" s="32">
        <f>G175</f>
        <v>1502.4</v>
      </c>
      <c r="H174" s="31">
        <f aca="true" t="shared" si="27" ref="H174:X176">H175</f>
        <v>0</v>
      </c>
      <c r="I174" s="31">
        <f t="shared" si="27"/>
        <v>0</v>
      </c>
      <c r="J174" s="31">
        <f t="shared" si="27"/>
        <v>0</v>
      </c>
      <c r="K174" s="31">
        <f t="shared" si="27"/>
        <v>0</v>
      </c>
      <c r="L174" s="31">
        <f t="shared" si="27"/>
        <v>0</v>
      </c>
      <c r="M174" s="31">
        <f t="shared" si="27"/>
        <v>0</v>
      </c>
      <c r="N174" s="31">
        <f t="shared" si="27"/>
        <v>0</v>
      </c>
      <c r="O174" s="31">
        <f t="shared" si="27"/>
        <v>0</v>
      </c>
      <c r="P174" s="31">
        <f t="shared" si="27"/>
        <v>0</v>
      </c>
      <c r="Q174" s="31">
        <f t="shared" si="27"/>
        <v>0</v>
      </c>
      <c r="R174" s="31">
        <f t="shared" si="27"/>
        <v>0</v>
      </c>
      <c r="S174" s="31">
        <f t="shared" si="27"/>
        <v>0</v>
      </c>
      <c r="T174" s="31">
        <f t="shared" si="27"/>
        <v>0</v>
      </c>
      <c r="U174" s="31">
        <f t="shared" si="27"/>
        <v>0</v>
      </c>
      <c r="V174" s="31">
        <f t="shared" si="27"/>
        <v>0</v>
      </c>
      <c r="W174" s="31">
        <f t="shared" si="27"/>
        <v>0</v>
      </c>
      <c r="X174" s="66">
        <f t="shared" si="27"/>
        <v>67.348</v>
      </c>
      <c r="Y174" s="59">
        <f t="shared" si="26"/>
        <v>4.48269435569755</v>
      </c>
    </row>
    <row r="175" spans="1:25" ht="18.75" customHeight="1" outlineLevel="3" thickBot="1">
      <c r="A175" s="114" t="s">
        <v>146</v>
      </c>
      <c r="B175" s="19">
        <v>951</v>
      </c>
      <c r="C175" s="11" t="s">
        <v>86</v>
      </c>
      <c r="D175" s="11" t="s">
        <v>147</v>
      </c>
      <c r="E175" s="11" t="s">
        <v>5</v>
      </c>
      <c r="F175" s="123"/>
      <c r="G175" s="32">
        <f>G176</f>
        <v>1502.4</v>
      </c>
      <c r="H175" s="32">
        <f t="shared" si="27"/>
        <v>0</v>
      </c>
      <c r="I175" s="32">
        <f t="shared" si="27"/>
        <v>0</v>
      </c>
      <c r="J175" s="32">
        <f t="shared" si="27"/>
        <v>0</v>
      </c>
      <c r="K175" s="32">
        <f t="shared" si="27"/>
        <v>0</v>
      </c>
      <c r="L175" s="32">
        <f t="shared" si="27"/>
        <v>0</v>
      </c>
      <c r="M175" s="32">
        <f t="shared" si="27"/>
        <v>0</v>
      </c>
      <c r="N175" s="32">
        <f t="shared" si="27"/>
        <v>0</v>
      </c>
      <c r="O175" s="32">
        <f t="shared" si="27"/>
        <v>0</v>
      </c>
      <c r="P175" s="32">
        <f t="shared" si="27"/>
        <v>0</v>
      </c>
      <c r="Q175" s="32">
        <f t="shared" si="27"/>
        <v>0</v>
      </c>
      <c r="R175" s="32">
        <f t="shared" si="27"/>
        <v>0</v>
      </c>
      <c r="S175" s="32">
        <f t="shared" si="27"/>
        <v>0</v>
      </c>
      <c r="T175" s="32">
        <f t="shared" si="27"/>
        <v>0</v>
      </c>
      <c r="U175" s="32">
        <f t="shared" si="27"/>
        <v>0</v>
      </c>
      <c r="V175" s="32">
        <f t="shared" si="27"/>
        <v>0</v>
      </c>
      <c r="W175" s="32">
        <f t="shared" si="27"/>
        <v>0</v>
      </c>
      <c r="X175" s="67">
        <f t="shared" si="27"/>
        <v>67.348</v>
      </c>
      <c r="Y175" s="59">
        <f t="shared" si="26"/>
        <v>4.48269435569755</v>
      </c>
    </row>
    <row r="176" spans="1:25" ht="33.75" customHeight="1" outlineLevel="4" thickBot="1">
      <c r="A176" s="91" t="s">
        <v>39</v>
      </c>
      <c r="B176" s="92">
        <v>951</v>
      </c>
      <c r="C176" s="93" t="s">
        <v>86</v>
      </c>
      <c r="D176" s="93" t="s">
        <v>178</v>
      </c>
      <c r="E176" s="93" t="s">
        <v>5</v>
      </c>
      <c r="F176" s="124" t="s">
        <v>5</v>
      </c>
      <c r="G176" s="35">
        <f>G177</f>
        <v>1502.4</v>
      </c>
      <c r="H176" s="34">
        <f t="shared" si="27"/>
        <v>0</v>
      </c>
      <c r="I176" s="34">
        <f t="shared" si="27"/>
        <v>0</v>
      </c>
      <c r="J176" s="34">
        <f t="shared" si="27"/>
        <v>0</v>
      </c>
      <c r="K176" s="34">
        <f t="shared" si="27"/>
        <v>0</v>
      </c>
      <c r="L176" s="34">
        <f t="shared" si="27"/>
        <v>0</v>
      </c>
      <c r="M176" s="34">
        <f t="shared" si="27"/>
        <v>0</v>
      </c>
      <c r="N176" s="34">
        <f t="shared" si="27"/>
        <v>0</v>
      </c>
      <c r="O176" s="34">
        <f t="shared" si="27"/>
        <v>0</v>
      </c>
      <c r="P176" s="34">
        <f t="shared" si="27"/>
        <v>0</v>
      </c>
      <c r="Q176" s="34">
        <f t="shared" si="27"/>
        <v>0</v>
      </c>
      <c r="R176" s="34">
        <f t="shared" si="27"/>
        <v>0</v>
      </c>
      <c r="S176" s="34">
        <f t="shared" si="27"/>
        <v>0</v>
      </c>
      <c r="T176" s="34">
        <f t="shared" si="27"/>
        <v>0</v>
      </c>
      <c r="U176" s="34">
        <f t="shared" si="27"/>
        <v>0</v>
      </c>
      <c r="V176" s="34">
        <f t="shared" si="27"/>
        <v>0</v>
      </c>
      <c r="W176" s="34">
        <f t="shared" si="27"/>
        <v>0</v>
      </c>
      <c r="X176" s="68">
        <f t="shared" si="27"/>
        <v>67.348</v>
      </c>
      <c r="Y176" s="59">
        <f t="shared" si="26"/>
        <v>4.48269435569755</v>
      </c>
    </row>
    <row r="177" spans="1:25" ht="16.5" outlineLevel="5" thickBot="1">
      <c r="A177" s="33" t="s">
        <v>124</v>
      </c>
      <c r="B177" s="135">
        <v>951</v>
      </c>
      <c r="C177" s="6" t="s">
        <v>86</v>
      </c>
      <c r="D177" s="6" t="s">
        <v>178</v>
      </c>
      <c r="E177" s="6" t="s">
        <v>123</v>
      </c>
      <c r="F177" s="118" t="s">
        <v>179</v>
      </c>
      <c r="G177" s="34">
        <v>1502.4</v>
      </c>
      <c r="H177" s="26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44"/>
      <c r="X177" s="65">
        <v>67.348</v>
      </c>
      <c r="Y177" s="59">
        <f t="shared" si="26"/>
        <v>4.48269435569755</v>
      </c>
    </row>
    <row r="178" spans="1:25" ht="32.25" outlineLevel="5" thickBot="1">
      <c r="A178" s="110" t="s">
        <v>55</v>
      </c>
      <c r="B178" s="18">
        <v>951</v>
      </c>
      <c r="C178" s="14" t="s">
        <v>54</v>
      </c>
      <c r="D178" s="14" t="s">
        <v>6</v>
      </c>
      <c r="E178" s="14" t="s">
        <v>5</v>
      </c>
      <c r="F178" s="14"/>
      <c r="G178" s="15">
        <f aca="true" t="shared" si="28" ref="G178:G183">G179</f>
        <v>50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75"/>
      <c r="Y178" s="59"/>
    </row>
    <row r="179" spans="1:25" ht="48" outlineLevel="6" thickBot="1">
      <c r="A179" s="8" t="s">
        <v>32</v>
      </c>
      <c r="B179" s="19">
        <v>951</v>
      </c>
      <c r="C179" s="9" t="s">
        <v>11</v>
      </c>
      <c r="D179" s="9" t="s">
        <v>6</v>
      </c>
      <c r="E179" s="9" t="s">
        <v>5</v>
      </c>
      <c r="F179" s="9"/>
      <c r="G179" s="10">
        <f t="shared" si="28"/>
        <v>50</v>
      </c>
      <c r="H179" s="29" t="e">
        <f aca="true" t="shared" si="29" ref="H179:X179">H180+H185</f>
        <v>#REF!</v>
      </c>
      <c r="I179" s="29" t="e">
        <f t="shared" si="29"/>
        <v>#REF!</v>
      </c>
      <c r="J179" s="29" t="e">
        <f t="shared" si="29"/>
        <v>#REF!</v>
      </c>
      <c r="K179" s="29" t="e">
        <f t="shared" si="29"/>
        <v>#REF!</v>
      </c>
      <c r="L179" s="29" t="e">
        <f t="shared" si="29"/>
        <v>#REF!</v>
      </c>
      <c r="M179" s="29" t="e">
        <f t="shared" si="29"/>
        <v>#REF!</v>
      </c>
      <c r="N179" s="29" t="e">
        <f t="shared" si="29"/>
        <v>#REF!</v>
      </c>
      <c r="O179" s="29" t="e">
        <f t="shared" si="29"/>
        <v>#REF!</v>
      </c>
      <c r="P179" s="29" t="e">
        <f t="shared" si="29"/>
        <v>#REF!</v>
      </c>
      <c r="Q179" s="29" t="e">
        <f t="shared" si="29"/>
        <v>#REF!</v>
      </c>
      <c r="R179" s="29" t="e">
        <f t="shared" si="29"/>
        <v>#REF!</v>
      </c>
      <c r="S179" s="29" t="e">
        <f t="shared" si="29"/>
        <v>#REF!</v>
      </c>
      <c r="T179" s="29" t="e">
        <f t="shared" si="29"/>
        <v>#REF!</v>
      </c>
      <c r="U179" s="29" t="e">
        <f t="shared" si="29"/>
        <v>#REF!</v>
      </c>
      <c r="V179" s="29" t="e">
        <f t="shared" si="29"/>
        <v>#REF!</v>
      </c>
      <c r="W179" s="29" t="e">
        <f t="shared" si="29"/>
        <v>#REF!</v>
      </c>
      <c r="X179" s="73" t="e">
        <f t="shared" si="29"/>
        <v>#REF!</v>
      </c>
      <c r="Y179" s="59" t="e">
        <f>X179/G179*100</f>
        <v>#REF!</v>
      </c>
    </row>
    <row r="180" spans="1:25" ht="32.25" outlineLevel="6" thickBot="1">
      <c r="A180" s="114" t="s">
        <v>144</v>
      </c>
      <c r="B180" s="19">
        <v>951</v>
      </c>
      <c r="C180" s="9" t="s">
        <v>11</v>
      </c>
      <c r="D180" s="9" t="s">
        <v>145</v>
      </c>
      <c r="E180" s="9" t="s">
        <v>5</v>
      </c>
      <c r="F180" s="9"/>
      <c r="G180" s="10">
        <f t="shared" si="28"/>
        <v>50</v>
      </c>
      <c r="H180" s="31">
        <f aca="true" t="shared" si="30" ref="H180:X181">H181</f>
        <v>0</v>
      </c>
      <c r="I180" s="31">
        <f t="shared" si="30"/>
        <v>0</v>
      </c>
      <c r="J180" s="31">
        <f t="shared" si="30"/>
        <v>0</v>
      </c>
      <c r="K180" s="31">
        <f t="shared" si="30"/>
        <v>0</v>
      </c>
      <c r="L180" s="31">
        <f t="shared" si="30"/>
        <v>0</v>
      </c>
      <c r="M180" s="31">
        <f t="shared" si="30"/>
        <v>0</v>
      </c>
      <c r="N180" s="31">
        <f t="shared" si="30"/>
        <v>0</v>
      </c>
      <c r="O180" s="31">
        <f t="shared" si="30"/>
        <v>0</v>
      </c>
      <c r="P180" s="31">
        <f t="shared" si="30"/>
        <v>0</v>
      </c>
      <c r="Q180" s="31">
        <f t="shared" si="30"/>
        <v>0</v>
      </c>
      <c r="R180" s="31">
        <f t="shared" si="30"/>
        <v>0</v>
      </c>
      <c r="S180" s="31">
        <f t="shared" si="30"/>
        <v>0</v>
      </c>
      <c r="T180" s="31">
        <f t="shared" si="30"/>
        <v>0</v>
      </c>
      <c r="U180" s="31">
        <f t="shared" si="30"/>
        <v>0</v>
      </c>
      <c r="V180" s="31">
        <f t="shared" si="30"/>
        <v>0</v>
      </c>
      <c r="W180" s="31">
        <f t="shared" si="30"/>
        <v>0</v>
      </c>
      <c r="X180" s="66">
        <f t="shared" si="30"/>
        <v>0</v>
      </c>
      <c r="Y180" s="59">
        <f>X180/G180*100</f>
        <v>0</v>
      </c>
    </row>
    <row r="181" spans="1:25" ht="32.25" outlineLevel="6" thickBot="1">
      <c r="A181" s="114" t="s">
        <v>146</v>
      </c>
      <c r="B181" s="19">
        <v>951</v>
      </c>
      <c r="C181" s="11" t="s">
        <v>11</v>
      </c>
      <c r="D181" s="11" t="s">
        <v>147</v>
      </c>
      <c r="E181" s="11" t="s">
        <v>5</v>
      </c>
      <c r="F181" s="11"/>
      <c r="G181" s="12">
        <f t="shared" si="28"/>
        <v>50</v>
      </c>
      <c r="H181" s="32">
        <f t="shared" si="30"/>
        <v>0</v>
      </c>
      <c r="I181" s="32">
        <f t="shared" si="30"/>
        <v>0</v>
      </c>
      <c r="J181" s="32">
        <f t="shared" si="30"/>
        <v>0</v>
      </c>
      <c r="K181" s="32">
        <f t="shared" si="30"/>
        <v>0</v>
      </c>
      <c r="L181" s="32">
        <f t="shared" si="30"/>
        <v>0</v>
      </c>
      <c r="M181" s="32">
        <f t="shared" si="30"/>
        <v>0</v>
      </c>
      <c r="N181" s="32">
        <f t="shared" si="30"/>
        <v>0</v>
      </c>
      <c r="O181" s="32">
        <f t="shared" si="30"/>
        <v>0</v>
      </c>
      <c r="P181" s="32">
        <f t="shared" si="30"/>
        <v>0</v>
      </c>
      <c r="Q181" s="32">
        <f t="shared" si="30"/>
        <v>0</v>
      </c>
      <c r="R181" s="32">
        <f t="shared" si="30"/>
        <v>0</v>
      </c>
      <c r="S181" s="32">
        <f t="shared" si="30"/>
        <v>0</v>
      </c>
      <c r="T181" s="32">
        <f t="shared" si="30"/>
        <v>0</v>
      </c>
      <c r="U181" s="32">
        <f t="shared" si="30"/>
        <v>0</v>
      </c>
      <c r="V181" s="32">
        <f t="shared" si="30"/>
        <v>0</v>
      </c>
      <c r="W181" s="32">
        <f t="shared" si="30"/>
        <v>0</v>
      </c>
      <c r="X181" s="67">
        <f t="shared" si="30"/>
        <v>0</v>
      </c>
      <c r="Y181" s="59">
        <f>X181/G181*100</f>
        <v>0</v>
      </c>
    </row>
    <row r="182" spans="1:25" ht="48" outlineLevel="6" thickBot="1">
      <c r="A182" s="96" t="s">
        <v>180</v>
      </c>
      <c r="B182" s="92">
        <v>951</v>
      </c>
      <c r="C182" s="93" t="s">
        <v>11</v>
      </c>
      <c r="D182" s="93" t="s">
        <v>181</v>
      </c>
      <c r="E182" s="93" t="s">
        <v>5</v>
      </c>
      <c r="F182" s="93"/>
      <c r="G182" s="16">
        <f t="shared" si="28"/>
        <v>50</v>
      </c>
      <c r="H182" s="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4"/>
      <c r="X182" s="65">
        <v>0</v>
      </c>
      <c r="Y182" s="59">
        <f>X182/G182*100</f>
        <v>0</v>
      </c>
    </row>
    <row r="183" spans="1:25" ht="32.25" outlineLevel="6" thickBot="1">
      <c r="A183" s="5" t="s">
        <v>107</v>
      </c>
      <c r="B183" s="21">
        <v>951</v>
      </c>
      <c r="C183" s="6" t="s">
        <v>11</v>
      </c>
      <c r="D183" s="6" t="s">
        <v>181</v>
      </c>
      <c r="E183" s="6" t="s">
        <v>101</v>
      </c>
      <c r="F183" s="6"/>
      <c r="G183" s="7">
        <f t="shared" si="28"/>
        <v>50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75"/>
      <c r="Y183" s="59"/>
    </row>
    <row r="184" spans="1:25" ht="32.25" outlineLevel="6" thickBot="1">
      <c r="A184" s="90" t="s">
        <v>109</v>
      </c>
      <c r="B184" s="94">
        <v>951</v>
      </c>
      <c r="C184" s="95" t="s">
        <v>11</v>
      </c>
      <c r="D184" s="95" t="s">
        <v>181</v>
      </c>
      <c r="E184" s="95" t="s">
        <v>103</v>
      </c>
      <c r="F184" s="95"/>
      <c r="G184" s="100">
        <v>50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75"/>
      <c r="Y184" s="59"/>
    </row>
    <row r="185" spans="1:25" ht="19.5" outlineLevel="3" thickBot="1">
      <c r="A185" s="110" t="s">
        <v>53</v>
      </c>
      <c r="B185" s="18">
        <v>951</v>
      </c>
      <c r="C185" s="14" t="s">
        <v>52</v>
      </c>
      <c r="D185" s="14" t="s">
        <v>6</v>
      </c>
      <c r="E185" s="14" t="s">
        <v>5</v>
      </c>
      <c r="F185" s="14"/>
      <c r="G185" s="15">
        <f>G192+G209+G186</f>
        <v>13165.109999999999</v>
      </c>
      <c r="H185" s="31" t="e">
        <f>H192+H195+H211+#REF!</f>
        <v>#REF!</v>
      </c>
      <c r="I185" s="31" t="e">
        <f>I192+I195+I211+#REF!</f>
        <v>#REF!</v>
      </c>
      <c r="J185" s="31" t="e">
        <f>J192+J195+J211+#REF!</f>
        <v>#REF!</v>
      </c>
      <c r="K185" s="31" t="e">
        <f>K192+K195+K211+#REF!</f>
        <v>#REF!</v>
      </c>
      <c r="L185" s="31" t="e">
        <f>L192+L195+L211+#REF!</f>
        <v>#REF!</v>
      </c>
      <c r="M185" s="31" t="e">
        <f>M192+M195+M211+#REF!</f>
        <v>#REF!</v>
      </c>
      <c r="N185" s="31" t="e">
        <f>N192+N195+N211+#REF!</f>
        <v>#REF!</v>
      </c>
      <c r="O185" s="31" t="e">
        <f>O192+O195+O211+#REF!</f>
        <v>#REF!</v>
      </c>
      <c r="P185" s="31" t="e">
        <f>P192+P195+P211+#REF!</f>
        <v>#REF!</v>
      </c>
      <c r="Q185" s="31" t="e">
        <f>Q192+Q195+Q211+#REF!</f>
        <v>#REF!</v>
      </c>
      <c r="R185" s="31" t="e">
        <f>R192+R195+R211+#REF!</f>
        <v>#REF!</v>
      </c>
      <c r="S185" s="31" t="e">
        <f>S192+S195+S211+#REF!</f>
        <v>#REF!</v>
      </c>
      <c r="T185" s="31" t="e">
        <f>T192+T195+T211+#REF!</f>
        <v>#REF!</v>
      </c>
      <c r="U185" s="31" t="e">
        <f>U192+U195+U211+#REF!</f>
        <v>#REF!</v>
      </c>
      <c r="V185" s="31" t="e">
        <f>V192+V195+V211+#REF!</f>
        <v>#REF!</v>
      </c>
      <c r="W185" s="31" t="e">
        <f>W192+W195+W211+#REF!</f>
        <v>#REF!</v>
      </c>
      <c r="X185" s="66" t="e">
        <f>X192+X195+X211+#REF!</f>
        <v>#REF!</v>
      </c>
      <c r="Y185" s="59" t="e">
        <f>X185/G185*100</f>
        <v>#REF!</v>
      </c>
    </row>
    <row r="186" spans="1:25" ht="16.5" outlineLevel="3" thickBot="1">
      <c r="A186" s="80" t="s">
        <v>322</v>
      </c>
      <c r="B186" s="19">
        <v>951</v>
      </c>
      <c r="C186" s="9" t="s">
        <v>324</v>
      </c>
      <c r="D186" s="9" t="s">
        <v>6</v>
      </c>
      <c r="E186" s="9" t="s">
        <v>5</v>
      </c>
      <c r="F186" s="9"/>
      <c r="G186" s="145">
        <f>G187</f>
        <v>400.96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66"/>
      <c r="Y186" s="59"/>
    </row>
    <row r="187" spans="1:25" ht="32.25" outlineLevel="3" thickBot="1">
      <c r="A187" s="114" t="s">
        <v>144</v>
      </c>
      <c r="B187" s="19">
        <v>951</v>
      </c>
      <c r="C187" s="9" t="s">
        <v>324</v>
      </c>
      <c r="D187" s="9" t="s">
        <v>145</v>
      </c>
      <c r="E187" s="9" t="s">
        <v>5</v>
      </c>
      <c r="F187" s="9"/>
      <c r="G187" s="145">
        <f>G188</f>
        <v>400.96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66"/>
      <c r="Y187" s="59"/>
    </row>
    <row r="188" spans="1:25" ht="32.25" outlineLevel="3" thickBot="1">
      <c r="A188" s="114" t="s">
        <v>146</v>
      </c>
      <c r="B188" s="19">
        <v>951</v>
      </c>
      <c r="C188" s="9" t="s">
        <v>324</v>
      </c>
      <c r="D188" s="9" t="s">
        <v>147</v>
      </c>
      <c r="E188" s="9" t="s">
        <v>5</v>
      </c>
      <c r="F188" s="9"/>
      <c r="G188" s="145">
        <f>G189</f>
        <v>400.96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66"/>
      <c r="Y188" s="59"/>
    </row>
    <row r="189" spans="1:25" ht="48" outlineLevel="3" thickBot="1">
      <c r="A189" s="116" t="s">
        <v>323</v>
      </c>
      <c r="B189" s="92">
        <v>951</v>
      </c>
      <c r="C189" s="93" t="s">
        <v>324</v>
      </c>
      <c r="D189" s="93" t="s">
        <v>325</v>
      </c>
      <c r="E189" s="93" t="s">
        <v>5</v>
      </c>
      <c r="F189" s="93"/>
      <c r="G189" s="147">
        <f>G190</f>
        <v>400.96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66"/>
      <c r="Y189" s="59"/>
    </row>
    <row r="190" spans="1:25" ht="32.25" outlineLevel="3" thickBot="1">
      <c r="A190" s="5" t="s">
        <v>107</v>
      </c>
      <c r="B190" s="21">
        <v>951</v>
      </c>
      <c r="C190" s="6" t="s">
        <v>324</v>
      </c>
      <c r="D190" s="6" t="s">
        <v>325</v>
      </c>
      <c r="E190" s="6" t="s">
        <v>101</v>
      </c>
      <c r="F190" s="6"/>
      <c r="G190" s="151">
        <f>G191</f>
        <v>400.96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66"/>
      <c r="Y190" s="59"/>
    </row>
    <row r="191" spans="1:25" ht="32.25" outlineLevel="3" thickBot="1">
      <c r="A191" s="90" t="s">
        <v>109</v>
      </c>
      <c r="B191" s="94">
        <v>951</v>
      </c>
      <c r="C191" s="95" t="s">
        <v>324</v>
      </c>
      <c r="D191" s="95" t="s">
        <v>325</v>
      </c>
      <c r="E191" s="95" t="s">
        <v>103</v>
      </c>
      <c r="F191" s="95"/>
      <c r="G191" s="146">
        <v>400.96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18.75" customHeight="1" outlineLevel="4" thickBot="1">
      <c r="A192" s="114" t="s">
        <v>182</v>
      </c>
      <c r="B192" s="19">
        <v>951</v>
      </c>
      <c r="C192" s="9" t="s">
        <v>58</v>
      </c>
      <c r="D192" s="9" t="s">
        <v>6</v>
      </c>
      <c r="E192" s="9" t="s">
        <v>5</v>
      </c>
      <c r="F192" s="9"/>
      <c r="G192" s="10">
        <f>G193+G205</f>
        <v>11700</v>
      </c>
      <c r="H192" s="32">
        <f aca="true" t="shared" si="31" ref="H192:X192">H193</f>
        <v>0</v>
      </c>
      <c r="I192" s="32">
        <f t="shared" si="31"/>
        <v>0</v>
      </c>
      <c r="J192" s="32">
        <f t="shared" si="31"/>
        <v>0</v>
      </c>
      <c r="K192" s="32">
        <f t="shared" si="31"/>
        <v>0</v>
      </c>
      <c r="L192" s="32">
        <f t="shared" si="31"/>
        <v>0</v>
      </c>
      <c r="M192" s="32">
        <f t="shared" si="31"/>
        <v>0</v>
      </c>
      <c r="N192" s="32">
        <f t="shared" si="31"/>
        <v>0</v>
      </c>
      <c r="O192" s="32">
        <f t="shared" si="31"/>
        <v>0</v>
      </c>
      <c r="P192" s="32">
        <f t="shared" si="31"/>
        <v>0</v>
      </c>
      <c r="Q192" s="32">
        <f t="shared" si="31"/>
        <v>0</v>
      </c>
      <c r="R192" s="32">
        <f t="shared" si="31"/>
        <v>0</v>
      </c>
      <c r="S192" s="32">
        <f t="shared" si="31"/>
        <v>0</v>
      </c>
      <c r="T192" s="32">
        <f t="shared" si="31"/>
        <v>0</v>
      </c>
      <c r="U192" s="32">
        <f t="shared" si="31"/>
        <v>0</v>
      </c>
      <c r="V192" s="32">
        <f t="shared" si="31"/>
        <v>0</v>
      </c>
      <c r="W192" s="32">
        <f t="shared" si="31"/>
        <v>0</v>
      </c>
      <c r="X192" s="67">
        <f t="shared" si="31"/>
        <v>2675.999</v>
      </c>
      <c r="Y192" s="59">
        <f>X192/G192*100</f>
        <v>22.87178632478632</v>
      </c>
    </row>
    <row r="193" spans="1:25" ht="32.25" outlineLevel="5" thickBot="1">
      <c r="A193" s="8" t="s">
        <v>352</v>
      </c>
      <c r="B193" s="19">
        <v>951</v>
      </c>
      <c r="C193" s="11" t="s">
        <v>58</v>
      </c>
      <c r="D193" s="11" t="s">
        <v>183</v>
      </c>
      <c r="E193" s="11" t="s">
        <v>5</v>
      </c>
      <c r="F193" s="11"/>
      <c r="G193" s="12">
        <f>G194+G202+G197+G200</f>
        <v>11700</v>
      </c>
      <c r="H193" s="26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44"/>
      <c r="X193" s="65">
        <v>2675.999</v>
      </c>
      <c r="Y193" s="59">
        <f>X193/G193*100</f>
        <v>22.87178632478632</v>
      </c>
    </row>
    <row r="194" spans="1:25" ht="63.75" outlineLevel="5" thickBot="1">
      <c r="A194" s="96" t="s">
        <v>184</v>
      </c>
      <c r="B194" s="92">
        <v>951</v>
      </c>
      <c r="C194" s="93" t="s">
        <v>58</v>
      </c>
      <c r="D194" s="93" t="s">
        <v>185</v>
      </c>
      <c r="E194" s="93" t="s">
        <v>5</v>
      </c>
      <c r="F194" s="93"/>
      <c r="G194" s="16">
        <f>G195</f>
        <v>2892.92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75"/>
      <c r="Y194" s="59"/>
    </row>
    <row r="195" spans="1:25" ht="32.25" customHeight="1" outlineLevel="6" thickBot="1">
      <c r="A195" s="5" t="s">
        <v>107</v>
      </c>
      <c r="B195" s="21">
        <v>951</v>
      </c>
      <c r="C195" s="6" t="s">
        <v>58</v>
      </c>
      <c r="D195" s="6" t="s">
        <v>185</v>
      </c>
      <c r="E195" s="6" t="s">
        <v>101</v>
      </c>
      <c r="F195" s="6"/>
      <c r="G195" s="7">
        <f>G196</f>
        <v>2892.92</v>
      </c>
      <c r="H195" s="32">
        <f aca="true" t="shared" si="32" ref="H195:X195">H196</f>
        <v>0</v>
      </c>
      <c r="I195" s="32">
        <f t="shared" si="32"/>
        <v>0</v>
      </c>
      <c r="J195" s="32">
        <f t="shared" si="32"/>
        <v>0</v>
      </c>
      <c r="K195" s="32">
        <f t="shared" si="32"/>
        <v>0</v>
      </c>
      <c r="L195" s="32">
        <f t="shared" si="32"/>
        <v>0</v>
      </c>
      <c r="M195" s="32">
        <f t="shared" si="32"/>
        <v>0</v>
      </c>
      <c r="N195" s="32">
        <f t="shared" si="32"/>
        <v>0</v>
      </c>
      <c r="O195" s="32">
        <f t="shared" si="32"/>
        <v>0</v>
      </c>
      <c r="P195" s="32">
        <f t="shared" si="32"/>
        <v>0</v>
      </c>
      <c r="Q195" s="32">
        <f t="shared" si="32"/>
        <v>0</v>
      </c>
      <c r="R195" s="32">
        <f t="shared" si="32"/>
        <v>0</v>
      </c>
      <c r="S195" s="32">
        <f t="shared" si="32"/>
        <v>0</v>
      </c>
      <c r="T195" s="32">
        <f t="shared" si="32"/>
        <v>0</v>
      </c>
      <c r="U195" s="32">
        <f t="shared" si="32"/>
        <v>0</v>
      </c>
      <c r="V195" s="32">
        <f t="shared" si="32"/>
        <v>0</v>
      </c>
      <c r="W195" s="32">
        <f t="shared" si="32"/>
        <v>0</v>
      </c>
      <c r="X195" s="67">
        <f t="shared" si="32"/>
        <v>110.26701</v>
      </c>
      <c r="Y195" s="59">
        <f>X195/G195*100</f>
        <v>3.811616290806521</v>
      </c>
    </row>
    <row r="196" spans="1:25" ht="32.25" outlineLevel="4" thickBot="1">
      <c r="A196" s="90" t="s">
        <v>109</v>
      </c>
      <c r="B196" s="94">
        <v>951</v>
      </c>
      <c r="C196" s="95" t="s">
        <v>58</v>
      </c>
      <c r="D196" s="95" t="s">
        <v>185</v>
      </c>
      <c r="E196" s="95" t="s">
        <v>103</v>
      </c>
      <c r="F196" s="95"/>
      <c r="G196" s="100">
        <v>2892.92</v>
      </c>
      <c r="H196" s="34">
        <f aca="true" t="shared" si="33" ref="H196:X196">H209</f>
        <v>0</v>
      </c>
      <c r="I196" s="34">
        <f t="shared" si="33"/>
        <v>0</v>
      </c>
      <c r="J196" s="34">
        <f t="shared" si="33"/>
        <v>0</v>
      </c>
      <c r="K196" s="34">
        <f t="shared" si="33"/>
        <v>0</v>
      </c>
      <c r="L196" s="34">
        <f t="shared" si="33"/>
        <v>0</v>
      </c>
      <c r="M196" s="34">
        <f t="shared" si="33"/>
        <v>0</v>
      </c>
      <c r="N196" s="34">
        <f t="shared" si="33"/>
        <v>0</v>
      </c>
      <c r="O196" s="34">
        <f t="shared" si="33"/>
        <v>0</v>
      </c>
      <c r="P196" s="34">
        <f t="shared" si="33"/>
        <v>0</v>
      </c>
      <c r="Q196" s="34">
        <f t="shared" si="33"/>
        <v>0</v>
      </c>
      <c r="R196" s="34">
        <f t="shared" si="33"/>
        <v>0</v>
      </c>
      <c r="S196" s="34">
        <f t="shared" si="33"/>
        <v>0</v>
      </c>
      <c r="T196" s="34">
        <f t="shared" si="33"/>
        <v>0</v>
      </c>
      <c r="U196" s="34">
        <f t="shared" si="33"/>
        <v>0</v>
      </c>
      <c r="V196" s="34">
        <f t="shared" si="33"/>
        <v>0</v>
      </c>
      <c r="W196" s="34">
        <f t="shared" si="33"/>
        <v>0</v>
      </c>
      <c r="X196" s="68">
        <f t="shared" si="33"/>
        <v>110.26701</v>
      </c>
      <c r="Y196" s="59">
        <f>X196/G196*100</f>
        <v>3.811616290806521</v>
      </c>
    </row>
    <row r="197" spans="1:25" ht="63.75" outlineLevel="4" thickBot="1">
      <c r="A197" s="96" t="s">
        <v>337</v>
      </c>
      <c r="B197" s="92">
        <v>951</v>
      </c>
      <c r="C197" s="93" t="s">
        <v>58</v>
      </c>
      <c r="D197" s="93" t="s">
        <v>339</v>
      </c>
      <c r="E197" s="93" t="s">
        <v>5</v>
      </c>
      <c r="F197" s="93"/>
      <c r="G197" s="147">
        <f>G198</f>
        <v>3091.2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82"/>
      <c r="Y197" s="59"/>
    </row>
    <row r="198" spans="1:25" ht="32.25" outlineLevel="4" thickBot="1">
      <c r="A198" s="5" t="s">
        <v>107</v>
      </c>
      <c r="B198" s="21">
        <v>951</v>
      </c>
      <c r="C198" s="6" t="s">
        <v>58</v>
      </c>
      <c r="D198" s="6" t="s">
        <v>339</v>
      </c>
      <c r="E198" s="6" t="s">
        <v>101</v>
      </c>
      <c r="F198" s="6"/>
      <c r="G198" s="151">
        <f>G199</f>
        <v>3091.2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82"/>
      <c r="Y198" s="59"/>
    </row>
    <row r="199" spans="1:25" ht="32.25" outlineLevel="4" thickBot="1">
      <c r="A199" s="90" t="s">
        <v>109</v>
      </c>
      <c r="B199" s="94">
        <v>951</v>
      </c>
      <c r="C199" s="95" t="s">
        <v>58</v>
      </c>
      <c r="D199" s="95" t="s">
        <v>339</v>
      </c>
      <c r="E199" s="95" t="s">
        <v>103</v>
      </c>
      <c r="F199" s="95"/>
      <c r="G199" s="146">
        <v>3091.2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82"/>
      <c r="Y199" s="59"/>
    </row>
    <row r="200" spans="1:25" ht="63.75" outlineLevel="4" thickBot="1">
      <c r="A200" s="96" t="s">
        <v>338</v>
      </c>
      <c r="B200" s="92">
        <v>951</v>
      </c>
      <c r="C200" s="93" t="s">
        <v>58</v>
      </c>
      <c r="D200" s="93" t="s">
        <v>340</v>
      </c>
      <c r="E200" s="93" t="s">
        <v>5</v>
      </c>
      <c r="F200" s="93"/>
      <c r="G200" s="147">
        <f>G201</f>
        <v>5715.88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</row>
    <row r="201" spans="1:25" ht="16.5" outlineLevel="4" thickBot="1">
      <c r="A201" s="90" t="s">
        <v>127</v>
      </c>
      <c r="B201" s="94">
        <v>951</v>
      </c>
      <c r="C201" s="95" t="s">
        <v>58</v>
      </c>
      <c r="D201" s="95" t="s">
        <v>340</v>
      </c>
      <c r="E201" s="95" t="s">
        <v>126</v>
      </c>
      <c r="F201" s="95"/>
      <c r="G201" s="146">
        <v>5715.88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</row>
    <row r="202" spans="1:25" ht="32.25" outlineLevel="4" thickBot="1">
      <c r="A202" s="150" t="s">
        <v>311</v>
      </c>
      <c r="B202" s="92">
        <v>951</v>
      </c>
      <c r="C202" s="93" t="s">
        <v>58</v>
      </c>
      <c r="D202" s="93" t="s">
        <v>312</v>
      </c>
      <c r="E202" s="93" t="s">
        <v>5</v>
      </c>
      <c r="F202" s="93"/>
      <c r="G202" s="147">
        <f>G203</f>
        <v>0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</row>
    <row r="203" spans="1:25" ht="32.25" outlineLevel="4" thickBot="1">
      <c r="A203" s="5" t="s">
        <v>107</v>
      </c>
      <c r="B203" s="21">
        <v>951</v>
      </c>
      <c r="C203" s="6" t="s">
        <v>58</v>
      </c>
      <c r="D203" s="6" t="s">
        <v>312</v>
      </c>
      <c r="E203" s="6" t="s">
        <v>101</v>
      </c>
      <c r="F203" s="6"/>
      <c r="G203" s="151">
        <f>G204</f>
        <v>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</row>
    <row r="204" spans="1:25" ht="32.25" outlineLevel="4" thickBot="1">
      <c r="A204" s="90" t="s">
        <v>109</v>
      </c>
      <c r="B204" s="94">
        <v>951</v>
      </c>
      <c r="C204" s="95" t="s">
        <v>58</v>
      </c>
      <c r="D204" s="95" t="s">
        <v>312</v>
      </c>
      <c r="E204" s="95" t="s">
        <v>103</v>
      </c>
      <c r="F204" s="95"/>
      <c r="G204" s="146"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</row>
    <row r="205" spans="1:25" ht="32.25" outlineLevel="4" thickBot="1">
      <c r="A205" s="8" t="s">
        <v>353</v>
      </c>
      <c r="B205" s="19">
        <v>951</v>
      </c>
      <c r="C205" s="9" t="s">
        <v>58</v>
      </c>
      <c r="D205" s="9" t="s">
        <v>193</v>
      </c>
      <c r="E205" s="9" t="s">
        <v>5</v>
      </c>
      <c r="F205" s="9"/>
      <c r="G205" s="145">
        <f>G206</f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95.25" outlineLevel="4" thickBot="1">
      <c r="A206" s="150" t="s">
        <v>309</v>
      </c>
      <c r="B206" s="92">
        <v>951</v>
      </c>
      <c r="C206" s="93" t="s">
        <v>58</v>
      </c>
      <c r="D206" s="93" t="s">
        <v>310</v>
      </c>
      <c r="E206" s="93" t="s">
        <v>5</v>
      </c>
      <c r="F206" s="93"/>
      <c r="G206" s="147">
        <f>G207</f>
        <v>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32.25" outlineLevel="4" thickBot="1">
      <c r="A207" s="5" t="s">
        <v>107</v>
      </c>
      <c r="B207" s="21">
        <v>951</v>
      </c>
      <c r="C207" s="6" t="s">
        <v>58</v>
      </c>
      <c r="D207" s="6" t="s">
        <v>310</v>
      </c>
      <c r="E207" s="6" t="s">
        <v>101</v>
      </c>
      <c r="F207" s="6"/>
      <c r="G207" s="151">
        <f>G208</f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32.25" outlineLevel="4" thickBot="1">
      <c r="A208" s="90" t="s">
        <v>109</v>
      </c>
      <c r="B208" s="94">
        <v>951</v>
      </c>
      <c r="C208" s="95" t="s">
        <v>58</v>
      </c>
      <c r="D208" s="95" t="s">
        <v>310</v>
      </c>
      <c r="E208" s="95" t="s">
        <v>103</v>
      </c>
      <c r="F208" s="95"/>
      <c r="G208" s="146">
        <v>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16.5" outlineLevel="5" thickBot="1">
      <c r="A209" s="8" t="s">
        <v>33</v>
      </c>
      <c r="B209" s="19">
        <v>951</v>
      </c>
      <c r="C209" s="9" t="s">
        <v>12</v>
      </c>
      <c r="D209" s="9" t="s">
        <v>6</v>
      </c>
      <c r="E209" s="9" t="s">
        <v>5</v>
      </c>
      <c r="F209" s="9"/>
      <c r="G209" s="145">
        <f>G210+G215</f>
        <v>1064.15</v>
      </c>
      <c r="H209" s="26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44"/>
      <c r="X209" s="65">
        <v>110.26701</v>
      </c>
      <c r="Y209" s="59">
        <f>X209/G209*100</f>
        <v>10.361979984024808</v>
      </c>
    </row>
    <row r="210" spans="1:25" ht="32.25" outlineLevel="5" thickBot="1">
      <c r="A210" s="114" t="s">
        <v>144</v>
      </c>
      <c r="B210" s="19">
        <v>951</v>
      </c>
      <c r="C210" s="9" t="s">
        <v>12</v>
      </c>
      <c r="D210" s="9" t="s">
        <v>145</v>
      </c>
      <c r="E210" s="9" t="s">
        <v>5</v>
      </c>
      <c r="F210" s="9"/>
      <c r="G210" s="145">
        <f>G211</f>
        <v>593</v>
      </c>
      <c r="H210" s="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4"/>
      <c r="X210" s="65"/>
      <c r="Y210" s="59"/>
    </row>
    <row r="211" spans="1:25" ht="32.25" outlineLevel="5" thickBot="1">
      <c r="A211" s="114" t="s">
        <v>146</v>
      </c>
      <c r="B211" s="19">
        <v>951</v>
      </c>
      <c r="C211" s="9" t="s">
        <v>12</v>
      </c>
      <c r="D211" s="9" t="s">
        <v>147</v>
      </c>
      <c r="E211" s="9" t="s">
        <v>5</v>
      </c>
      <c r="F211" s="9"/>
      <c r="G211" s="145">
        <f>G212</f>
        <v>593</v>
      </c>
      <c r="H211" s="31">
        <f aca="true" t="shared" si="34" ref="H211:X211">H212</f>
        <v>0</v>
      </c>
      <c r="I211" s="31">
        <f t="shared" si="34"/>
        <v>0</v>
      </c>
      <c r="J211" s="31">
        <f t="shared" si="34"/>
        <v>0</v>
      </c>
      <c r="K211" s="31">
        <f t="shared" si="34"/>
        <v>0</v>
      </c>
      <c r="L211" s="31">
        <f t="shared" si="34"/>
        <v>0</v>
      </c>
      <c r="M211" s="31">
        <f t="shared" si="34"/>
        <v>0</v>
      </c>
      <c r="N211" s="31">
        <f t="shared" si="34"/>
        <v>0</v>
      </c>
      <c r="O211" s="31">
        <f t="shared" si="34"/>
        <v>0</v>
      </c>
      <c r="P211" s="31">
        <f t="shared" si="34"/>
        <v>0</v>
      </c>
      <c r="Q211" s="31">
        <f t="shared" si="34"/>
        <v>0</v>
      </c>
      <c r="R211" s="31">
        <f t="shared" si="34"/>
        <v>0</v>
      </c>
      <c r="S211" s="31">
        <f t="shared" si="34"/>
        <v>0</v>
      </c>
      <c r="T211" s="31">
        <f t="shared" si="34"/>
        <v>0</v>
      </c>
      <c r="U211" s="31">
        <f t="shared" si="34"/>
        <v>0</v>
      </c>
      <c r="V211" s="31">
        <f t="shared" si="34"/>
        <v>0</v>
      </c>
      <c r="W211" s="31">
        <f t="shared" si="34"/>
        <v>0</v>
      </c>
      <c r="X211" s="66">
        <f t="shared" si="34"/>
        <v>2639.87191</v>
      </c>
      <c r="Y211" s="59">
        <f>X211/G211*100</f>
        <v>445.1723288364249</v>
      </c>
    </row>
    <row r="212" spans="1:25" ht="48" outlineLevel="5" thickBot="1">
      <c r="A212" s="116" t="s">
        <v>186</v>
      </c>
      <c r="B212" s="92">
        <v>951</v>
      </c>
      <c r="C212" s="109" t="s">
        <v>12</v>
      </c>
      <c r="D212" s="109" t="s">
        <v>187</v>
      </c>
      <c r="E212" s="109" t="s">
        <v>5</v>
      </c>
      <c r="F212" s="109"/>
      <c r="G212" s="153">
        <f>G213</f>
        <v>593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>
        <v>2639.87191</v>
      </c>
      <c r="Y212" s="59">
        <f>X212/G212*100</f>
        <v>445.1723288364249</v>
      </c>
    </row>
    <row r="213" spans="1:25" ht="32.25" outlineLevel="5" thickBot="1">
      <c r="A213" s="5" t="s">
        <v>107</v>
      </c>
      <c r="B213" s="21">
        <v>951</v>
      </c>
      <c r="C213" s="6" t="s">
        <v>12</v>
      </c>
      <c r="D213" s="6" t="s">
        <v>187</v>
      </c>
      <c r="E213" s="6" t="s">
        <v>101</v>
      </c>
      <c r="F213" s="6"/>
      <c r="G213" s="151">
        <f>G214</f>
        <v>593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</row>
    <row r="214" spans="1:25" ht="32.25" outlineLevel="5" thickBot="1">
      <c r="A214" s="90" t="s">
        <v>109</v>
      </c>
      <c r="B214" s="94">
        <v>951</v>
      </c>
      <c r="C214" s="95" t="s">
        <v>12</v>
      </c>
      <c r="D214" s="95" t="s">
        <v>187</v>
      </c>
      <c r="E214" s="95" t="s">
        <v>103</v>
      </c>
      <c r="F214" s="95"/>
      <c r="G214" s="146">
        <v>593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</row>
    <row r="215" spans="1:25" ht="16.5" outlineLevel="5" thickBot="1">
      <c r="A215" s="13" t="s">
        <v>168</v>
      </c>
      <c r="B215" s="19">
        <v>951</v>
      </c>
      <c r="C215" s="9" t="s">
        <v>12</v>
      </c>
      <c r="D215" s="9" t="s">
        <v>6</v>
      </c>
      <c r="E215" s="9" t="s">
        <v>5</v>
      </c>
      <c r="F215" s="9"/>
      <c r="G215" s="145">
        <f>G216+G222</f>
        <v>471.15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</row>
    <row r="216" spans="1:25" ht="32.25" outlineLevel="5" thickBot="1">
      <c r="A216" s="96" t="s">
        <v>354</v>
      </c>
      <c r="B216" s="92">
        <v>951</v>
      </c>
      <c r="C216" s="93" t="s">
        <v>12</v>
      </c>
      <c r="D216" s="93" t="s">
        <v>188</v>
      </c>
      <c r="E216" s="93" t="s">
        <v>5</v>
      </c>
      <c r="F216" s="93"/>
      <c r="G216" s="147">
        <f>G217+G220+G221</f>
        <v>100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48" outlineLevel="5" thickBot="1">
      <c r="A217" s="5" t="s">
        <v>189</v>
      </c>
      <c r="B217" s="21">
        <v>951</v>
      </c>
      <c r="C217" s="6" t="s">
        <v>12</v>
      </c>
      <c r="D217" s="6" t="s">
        <v>190</v>
      </c>
      <c r="E217" s="6" t="s">
        <v>5</v>
      </c>
      <c r="F217" s="6"/>
      <c r="G217" s="151">
        <f>G218</f>
        <v>50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5"/>
      <c r="Y217" s="59"/>
    </row>
    <row r="218" spans="1:25" ht="32.25" outlineLevel="5" thickBot="1">
      <c r="A218" s="90" t="s">
        <v>107</v>
      </c>
      <c r="B218" s="94">
        <v>951</v>
      </c>
      <c r="C218" s="95" t="s">
        <v>12</v>
      </c>
      <c r="D218" s="95" t="s">
        <v>190</v>
      </c>
      <c r="E218" s="95" t="s">
        <v>101</v>
      </c>
      <c r="F218" s="95"/>
      <c r="G218" s="146">
        <f>G219</f>
        <v>50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32.25" outlineLevel="6" thickBot="1">
      <c r="A219" s="90" t="s">
        <v>109</v>
      </c>
      <c r="B219" s="94">
        <v>951</v>
      </c>
      <c r="C219" s="95" t="s">
        <v>12</v>
      </c>
      <c r="D219" s="95" t="s">
        <v>190</v>
      </c>
      <c r="E219" s="95" t="s">
        <v>103</v>
      </c>
      <c r="F219" s="95"/>
      <c r="G219" s="146">
        <v>50</v>
      </c>
      <c r="H219" s="29" t="e">
        <f>#REF!+H220</f>
        <v>#REF!</v>
      </c>
      <c r="I219" s="29" t="e">
        <f>#REF!+I220</f>
        <v>#REF!</v>
      </c>
      <c r="J219" s="29" t="e">
        <f>#REF!+J220</f>
        <v>#REF!</v>
      </c>
      <c r="K219" s="29" t="e">
        <f>#REF!+K220</f>
        <v>#REF!</v>
      </c>
      <c r="L219" s="29" t="e">
        <f>#REF!+L220</f>
        <v>#REF!</v>
      </c>
      <c r="M219" s="29" t="e">
        <f>#REF!+M220</f>
        <v>#REF!</v>
      </c>
      <c r="N219" s="29" t="e">
        <f>#REF!+N220</f>
        <v>#REF!</v>
      </c>
      <c r="O219" s="29" t="e">
        <f>#REF!+O220</f>
        <v>#REF!</v>
      </c>
      <c r="P219" s="29" t="e">
        <f>#REF!+P220</f>
        <v>#REF!</v>
      </c>
      <c r="Q219" s="29" t="e">
        <f>#REF!+Q220</f>
        <v>#REF!</v>
      </c>
      <c r="R219" s="29" t="e">
        <f>#REF!+R220</f>
        <v>#REF!</v>
      </c>
      <c r="S219" s="29" t="e">
        <f>#REF!+S220</f>
        <v>#REF!</v>
      </c>
      <c r="T219" s="29" t="e">
        <f>#REF!+T220</f>
        <v>#REF!</v>
      </c>
      <c r="U219" s="29" t="e">
        <f>#REF!+U220</f>
        <v>#REF!</v>
      </c>
      <c r="V219" s="29" t="e">
        <f>#REF!+V220</f>
        <v>#REF!</v>
      </c>
      <c r="W219" s="29" t="e">
        <f>#REF!+W220</f>
        <v>#REF!</v>
      </c>
      <c r="X219" s="73" t="e">
        <f>#REF!+X220</f>
        <v>#REF!</v>
      </c>
      <c r="Y219" s="59" t="e">
        <f>X219/G219*100</f>
        <v>#REF!</v>
      </c>
    </row>
    <row r="220" spans="1:25" ht="32.25" outlineLevel="3" thickBot="1">
      <c r="A220" s="5" t="s">
        <v>191</v>
      </c>
      <c r="B220" s="21">
        <v>951</v>
      </c>
      <c r="C220" s="6" t="s">
        <v>12</v>
      </c>
      <c r="D220" s="6" t="s">
        <v>192</v>
      </c>
      <c r="E220" s="6" t="s">
        <v>125</v>
      </c>
      <c r="F220" s="6"/>
      <c r="G220" s="151">
        <v>50</v>
      </c>
      <c r="H220" s="31">
        <f aca="true" t="shared" si="35" ref="H220:X220">H222+H251</f>
        <v>0</v>
      </c>
      <c r="I220" s="31">
        <f t="shared" si="35"/>
        <v>0</v>
      </c>
      <c r="J220" s="31">
        <f t="shared" si="35"/>
        <v>0</v>
      </c>
      <c r="K220" s="31">
        <f t="shared" si="35"/>
        <v>0</v>
      </c>
      <c r="L220" s="31">
        <f t="shared" si="35"/>
        <v>0</v>
      </c>
      <c r="M220" s="31">
        <f t="shared" si="35"/>
        <v>0</v>
      </c>
      <c r="N220" s="31">
        <f t="shared" si="35"/>
        <v>0</v>
      </c>
      <c r="O220" s="31">
        <f t="shared" si="35"/>
        <v>0</v>
      </c>
      <c r="P220" s="31">
        <f t="shared" si="35"/>
        <v>0</v>
      </c>
      <c r="Q220" s="31">
        <f t="shared" si="35"/>
        <v>0</v>
      </c>
      <c r="R220" s="31">
        <f t="shared" si="35"/>
        <v>0</v>
      </c>
      <c r="S220" s="31">
        <f t="shared" si="35"/>
        <v>0</v>
      </c>
      <c r="T220" s="31">
        <f t="shared" si="35"/>
        <v>0</v>
      </c>
      <c r="U220" s="31">
        <f t="shared" si="35"/>
        <v>0</v>
      </c>
      <c r="V220" s="31">
        <f t="shared" si="35"/>
        <v>0</v>
      </c>
      <c r="W220" s="31">
        <f t="shared" si="35"/>
        <v>0</v>
      </c>
      <c r="X220" s="66">
        <f t="shared" si="35"/>
        <v>5468.4002</v>
      </c>
      <c r="Y220" s="59">
        <f>X220/G220*100</f>
        <v>10936.8004</v>
      </c>
    </row>
    <row r="221" spans="1:25" ht="32.25" outlineLevel="3" thickBot="1">
      <c r="A221" s="5" t="s">
        <v>313</v>
      </c>
      <c r="B221" s="21">
        <v>951</v>
      </c>
      <c r="C221" s="6" t="s">
        <v>12</v>
      </c>
      <c r="D221" s="6" t="s">
        <v>314</v>
      </c>
      <c r="E221" s="6" t="s">
        <v>125</v>
      </c>
      <c r="F221" s="6"/>
      <c r="G221" s="151">
        <v>0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66"/>
      <c r="Y221" s="59"/>
    </row>
    <row r="222" spans="1:25" ht="35.25" customHeight="1" outlineLevel="3" thickBot="1">
      <c r="A222" s="96" t="s">
        <v>353</v>
      </c>
      <c r="B222" s="92">
        <v>951</v>
      </c>
      <c r="C222" s="93" t="s">
        <v>12</v>
      </c>
      <c r="D222" s="93" t="s">
        <v>193</v>
      </c>
      <c r="E222" s="93" t="s">
        <v>5</v>
      </c>
      <c r="F222" s="93"/>
      <c r="G222" s="16">
        <f>G223</f>
        <v>371.15</v>
      </c>
      <c r="H222" s="32">
        <f aca="true" t="shared" si="36" ref="H222:X222">H223</f>
        <v>0</v>
      </c>
      <c r="I222" s="32">
        <f t="shared" si="36"/>
        <v>0</v>
      </c>
      <c r="J222" s="32">
        <f t="shared" si="36"/>
        <v>0</v>
      </c>
      <c r="K222" s="32">
        <f t="shared" si="36"/>
        <v>0</v>
      </c>
      <c r="L222" s="32">
        <f t="shared" si="36"/>
        <v>0</v>
      </c>
      <c r="M222" s="32">
        <f t="shared" si="36"/>
        <v>0</v>
      </c>
      <c r="N222" s="32">
        <f t="shared" si="36"/>
        <v>0</v>
      </c>
      <c r="O222" s="32">
        <f t="shared" si="36"/>
        <v>0</v>
      </c>
      <c r="P222" s="32">
        <f t="shared" si="36"/>
        <v>0</v>
      </c>
      <c r="Q222" s="32">
        <f t="shared" si="36"/>
        <v>0</v>
      </c>
      <c r="R222" s="32">
        <f t="shared" si="36"/>
        <v>0</v>
      </c>
      <c r="S222" s="32">
        <f t="shared" si="36"/>
        <v>0</v>
      </c>
      <c r="T222" s="32">
        <f t="shared" si="36"/>
        <v>0</v>
      </c>
      <c r="U222" s="32">
        <f t="shared" si="36"/>
        <v>0</v>
      </c>
      <c r="V222" s="32">
        <f t="shared" si="36"/>
        <v>0</v>
      </c>
      <c r="W222" s="32">
        <f t="shared" si="36"/>
        <v>0</v>
      </c>
      <c r="X222" s="67">
        <f t="shared" si="36"/>
        <v>468.4002</v>
      </c>
      <c r="Y222" s="59">
        <f>X222/G222*100</f>
        <v>126.20239795231039</v>
      </c>
    </row>
    <row r="223" spans="1:25" ht="48" outlineLevel="5" thickBot="1">
      <c r="A223" s="5" t="s">
        <v>194</v>
      </c>
      <c r="B223" s="21">
        <v>951</v>
      </c>
      <c r="C223" s="6" t="s">
        <v>12</v>
      </c>
      <c r="D223" s="6" t="s">
        <v>195</v>
      </c>
      <c r="E223" s="6" t="s">
        <v>5</v>
      </c>
      <c r="F223" s="6"/>
      <c r="G223" s="7">
        <f>G224</f>
        <v>371.15</v>
      </c>
      <c r="H223" s="26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44"/>
      <c r="X223" s="65">
        <v>468.4002</v>
      </c>
      <c r="Y223" s="59">
        <f>X223/G223*100</f>
        <v>126.20239795231039</v>
      </c>
    </row>
    <row r="224" spans="1:25" ht="32.25" outlineLevel="5" thickBot="1">
      <c r="A224" s="90" t="s">
        <v>107</v>
      </c>
      <c r="B224" s="94">
        <v>951</v>
      </c>
      <c r="C224" s="95" t="s">
        <v>12</v>
      </c>
      <c r="D224" s="95" t="s">
        <v>195</v>
      </c>
      <c r="E224" s="95" t="s">
        <v>101</v>
      </c>
      <c r="F224" s="95"/>
      <c r="G224" s="100">
        <f>G225</f>
        <v>371.15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</row>
    <row r="225" spans="1:25" ht="32.25" outlineLevel="5" thickBot="1">
      <c r="A225" s="90" t="s">
        <v>109</v>
      </c>
      <c r="B225" s="94">
        <v>951</v>
      </c>
      <c r="C225" s="95" t="s">
        <v>12</v>
      </c>
      <c r="D225" s="95" t="s">
        <v>195</v>
      </c>
      <c r="E225" s="95" t="s">
        <v>103</v>
      </c>
      <c r="F225" s="95"/>
      <c r="G225" s="100">
        <v>371.15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</row>
    <row r="226" spans="1:25" ht="16.5" outlineLevel="5" thickBot="1">
      <c r="A226" s="110" t="s">
        <v>59</v>
      </c>
      <c r="B226" s="18">
        <v>951</v>
      </c>
      <c r="C226" s="39" t="s">
        <v>51</v>
      </c>
      <c r="D226" s="39" t="s">
        <v>6</v>
      </c>
      <c r="E226" s="39" t="s">
        <v>5</v>
      </c>
      <c r="F226" s="39"/>
      <c r="G226" s="168">
        <f>G239+G227+G233</f>
        <v>4484.193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16.5" outlineLevel="5" thickBot="1">
      <c r="A227" s="80" t="s">
        <v>331</v>
      </c>
      <c r="B227" s="19">
        <v>951</v>
      </c>
      <c r="C227" s="9" t="s">
        <v>333</v>
      </c>
      <c r="D227" s="9" t="s">
        <v>6</v>
      </c>
      <c r="E227" s="9" t="s">
        <v>5</v>
      </c>
      <c r="F227" s="9"/>
      <c r="G227" s="145">
        <f>G228</f>
        <v>1952.356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32.25" outlineLevel="5" thickBot="1">
      <c r="A228" s="114" t="s">
        <v>144</v>
      </c>
      <c r="B228" s="19">
        <v>951</v>
      </c>
      <c r="C228" s="9" t="s">
        <v>333</v>
      </c>
      <c r="D228" s="9" t="s">
        <v>145</v>
      </c>
      <c r="E228" s="9" t="s">
        <v>5</v>
      </c>
      <c r="F228" s="9"/>
      <c r="G228" s="145">
        <f>G229</f>
        <v>1952.356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114" t="s">
        <v>146</v>
      </c>
      <c r="B229" s="19">
        <v>951</v>
      </c>
      <c r="C229" s="9" t="s">
        <v>333</v>
      </c>
      <c r="D229" s="9" t="s">
        <v>147</v>
      </c>
      <c r="E229" s="9" t="s">
        <v>5</v>
      </c>
      <c r="F229" s="9"/>
      <c r="G229" s="145">
        <f>G230</f>
        <v>1952.356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16.5" outlineLevel="5" thickBot="1">
      <c r="A230" s="152" t="s">
        <v>332</v>
      </c>
      <c r="B230" s="92">
        <v>951</v>
      </c>
      <c r="C230" s="93" t="s">
        <v>333</v>
      </c>
      <c r="D230" s="93" t="s">
        <v>334</v>
      </c>
      <c r="E230" s="93" t="s">
        <v>5</v>
      </c>
      <c r="F230" s="93"/>
      <c r="G230" s="147">
        <f>G231</f>
        <v>1952.356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5" thickBot="1">
      <c r="A231" s="5" t="s">
        <v>107</v>
      </c>
      <c r="B231" s="21">
        <v>951</v>
      </c>
      <c r="C231" s="6" t="s">
        <v>333</v>
      </c>
      <c r="D231" s="6" t="s">
        <v>334</v>
      </c>
      <c r="E231" s="6" t="s">
        <v>101</v>
      </c>
      <c r="F231" s="6"/>
      <c r="G231" s="151">
        <f>G232</f>
        <v>1952.356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90" t="s">
        <v>109</v>
      </c>
      <c r="B232" s="94">
        <v>951</v>
      </c>
      <c r="C232" s="95" t="s">
        <v>333</v>
      </c>
      <c r="D232" s="95" t="s">
        <v>334</v>
      </c>
      <c r="E232" s="95" t="s">
        <v>103</v>
      </c>
      <c r="F232" s="95"/>
      <c r="G232" s="146">
        <v>1952.356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16.5" outlineLevel="5" thickBot="1">
      <c r="A233" s="80" t="s">
        <v>379</v>
      </c>
      <c r="B233" s="19">
        <v>951</v>
      </c>
      <c r="C233" s="9" t="s">
        <v>381</v>
      </c>
      <c r="D233" s="9" t="s">
        <v>6</v>
      </c>
      <c r="E233" s="9" t="s">
        <v>5</v>
      </c>
      <c r="F233" s="95"/>
      <c r="G233" s="145">
        <f>G234</f>
        <v>1300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16.5" outlineLevel="5" thickBot="1">
      <c r="A234" s="13" t="s">
        <v>196</v>
      </c>
      <c r="B234" s="19">
        <v>951</v>
      </c>
      <c r="C234" s="9" t="s">
        <v>381</v>
      </c>
      <c r="D234" s="9" t="s">
        <v>6</v>
      </c>
      <c r="E234" s="9" t="s">
        <v>5</v>
      </c>
      <c r="F234" s="95"/>
      <c r="G234" s="145">
        <f>G235</f>
        <v>1300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96" t="s">
        <v>355</v>
      </c>
      <c r="B235" s="92">
        <v>951</v>
      </c>
      <c r="C235" s="93" t="s">
        <v>381</v>
      </c>
      <c r="D235" s="93" t="s">
        <v>327</v>
      </c>
      <c r="E235" s="93" t="s">
        <v>5</v>
      </c>
      <c r="F235" s="93"/>
      <c r="G235" s="147">
        <f>G236</f>
        <v>1300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48" outlineLevel="5" thickBot="1">
      <c r="A236" s="5" t="s">
        <v>380</v>
      </c>
      <c r="B236" s="21">
        <v>951</v>
      </c>
      <c r="C236" s="6" t="s">
        <v>381</v>
      </c>
      <c r="D236" s="6" t="s">
        <v>382</v>
      </c>
      <c r="E236" s="6" t="s">
        <v>5</v>
      </c>
      <c r="F236" s="6"/>
      <c r="G236" s="151">
        <f>G237</f>
        <v>1300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32.25" outlineLevel="5" thickBot="1">
      <c r="A237" s="90" t="s">
        <v>107</v>
      </c>
      <c r="B237" s="94"/>
      <c r="C237" s="95" t="s">
        <v>381</v>
      </c>
      <c r="D237" s="95" t="s">
        <v>382</v>
      </c>
      <c r="E237" s="95" t="s">
        <v>101</v>
      </c>
      <c r="F237" s="95"/>
      <c r="G237" s="146">
        <f>G238</f>
        <v>1300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90" t="s">
        <v>109</v>
      </c>
      <c r="B238" s="94"/>
      <c r="C238" s="95" t="s">
        <v>381</v>
      </c>
      <c r="D238" s="95" t="s">
        <v>382</v>
      </c>
      <c r="E238" s="95" t="s">
        <v>103</v>
      </c>
      <c r="F238" s="95"/>
      <c r="G238" s="146">
        <v>1300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8" t="s">
        <v>34</v>
      </c>
      <c r="B239" s="19">
        <v>951</v>
      </c>
      <c r="C239" s="9" t="s">
        <v>13</v>
      </c>
      <c r="D239" s="9" t="s">
        <v>6</v>
      </c>
      <c r="E239" s="9" t="s">
        <v>5</v>
      </c>
      <c r="F239" s="9"/>
      <c r="G239" s="145">
        <f>G250+G240</f>
        <v>1231.837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5" thickBot="1">
      <c r="A240" s="114" t="s">
        <v>144</v>
      </c>
      <c r="B240" s="19">
        <v>951</v>
      </c>
      <c r="C240" s="9" t="s">
        <v>13</v>
      </c>
      <c r="D240" s="9" t="s">
        <v>145</v>
      </c>
      <c r="E240" s="9" t="s">
        <v>5</v>
      </c>
      <c r="F240" s="9"/>
      <c r="G240" s="10">
        <f>G241</f>
        <v>50.36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114" t="s">
        <v>146</v>
      </c>
      <c r="B241" s="19">
        <v>951</v>
      </c>
      <c r="C241" s="9" t="s">
        <v>13</v>
      </c>
      <c r="D241" s="9" t="s">
        <v>147</v>
      </c>
      <c r="E241" s="9" t="s">
        <v>5</v>
      </c>
      <c r="F241" s="9"/>
      <c r="G241" s="10">
        <f>G242+G247</f>
        <v>50.36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48" outlineLevel="5" thickBot="1">
      <c r="A242" s="116" t="s">
        <v>289</v>
      </c>
      <c r="B242" s="92">
        <v>951</v>
      </c>
      <c r="C242" s="93" t="s">
        <v>13</v>
      </c>
      <c r="D242" s="93" t="s">
        <v>288</v>
      </c>
      <c r="E242" s="93" t="s">
        <v>5</v>
      </c>
      <c r="F242" s="93"/>
      <c r="G242" s="16">
        <f>G243+G245</f>
        <v>0.36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16.5" outlineLevel="5" thickBot="1">
      <c r="A243" s="5" t="s">
        <v>99</v>
      </c>
      <c r="B243" s="21">
        <v>951</v>
      </c>
      <c r="C243" s="6" t="s">
        <v>13</v>
      </c>
      <c r="D243" s="6" t="s">
        <v>288</v>
      </c>
      <c r="E243" s="6" t="s">
        <v>95</v>
      </c>
      <c r="F243" s="6"/>
      <c r="G243" s="7">
        <f>G244</f>
        <v>0.3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16.5" outlineLevel="5" thickBot="1">
      <c r="A244" s="90" t="s">
        <v>99</v>
      </c>
      <c r="B244" s="94">
        <v>951</v>
      </c>
      <c r="C244" s="95" t="s">
        <v>13</v>
      </c>
      <c r="D244" s="95" t="s">
        <v>288</v>
      </c>
      <c r="E244" s="95" t="s">
        <v>96</v>
      </c>
      <c r="F244" s="95"/>
      <c r="G244" s="100">
        <v>0.3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5" t="s">
        <v>107</v>
      </c>
      <c r="B245" s="21">
        <v>951</v>
      </c>
      <c r="C245" s="6" t="s">
        <v>13</v>
      </c>
      <c r="D245" s="6" t="s">
        <v>288</v>
      </c>
      <c r="E245" s="6" t="s">
        <v>101</v>
      </c>
      <c r="F245" s="6"/>
      <c r="G245" s="7">
        <f>G246</f>
        <v>0.06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90" t="s">
        <v>109</v>
      </c>
      <c r="B246" s="94">
        <v>951</v>
      </c>
      <c r="C246" s="95" t="s">
        <v>13</v>
      </c>
      <c r="D246" s="95" t="s">
        <v>288</v>
      </c>
      <c r="E246" s="95" t="s">
        <v>103</v>
      </c>
      <c r="F246" s="95"/>
      <c r="G246" s="100">
        <v>0.06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96" t="s">
        <v>335</v>
      </c>
      <c r="B247" s="92">
        <v>951</v>
      </c>
      <c r="C247" s="93" t="s">
        <v>13</v>
      </c>
      <c r="D247" s="93" t="s">
        <v>336</v>
      </c>
      <c r="E247" s="93" t="s">
        <v>5</v>
      </c>
      <c r="F247" s="93"/>
      <c r="G247" s="16">
        <f>G248</f>
        <v>50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5" t="s">
        <v>107</v>
      </c>
      <c r="B248" s="21">
        <v>951</v>
      </c>
      <c r="C248" s="6" t="s">
        <v>13</v>
      </c>
      <c r="D248" s="6" t="s">
        <v>336</v>
      </c>
      <c r="E248" s="6" t="s">
        <v>101</v>
      </c>
      <c r="F248" s="6"/>
      <c r="G248" s="7">
        <f>G249</f>
        <v>50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90" t="s">
        <v>109</v>
      </c>
      <c r="B249" s="94">
        <v>951</v>
      </c>
      <c r="C249" s="95" t="s">
        <v>13</v>
      </c>
      <c r="D249" s="95" t="s">
        <v>336</v>
      </c>
      <c r="E249" s="95" t="s">
        <v>103</v>
      </c>
      <c r="F249" s="95"/>
      <c r="G249" s="100">
        <v>50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16.5" outlineLevel="5" thickBot="1">
      <c r="A250" s="13" t="s">
        <v>196</v>
      </c>
      <c r="B250" s="19">
        <v>951</v>
      </c>
      <c r="C250" s="11" t="s">
        <v>13</v>
      </c>
      <c r="D250" s="11" t="s">
        <v>6</v>
      </c>
      <c r="E250" s="11" t="s">
        <v>5</v>
      </c>
      <c r="F250" s="11"/>
      <c r="G250" s="148">
        <f>G251</f>
        <v>1181.477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4" thickBot="1">
      <c r="A251" s="8" t="s">
        <v>355</v>
      </c>
      <c r="B251" s="19">
        <v>951</v>
      </c>
      <c r="C251" s="9" t="s">
        <v>13</v>
      </c>
      <c r="D251" s="9" t="s">
        <v>327</v>
      </c>
      <c r="E251" s="9" t="s">
        <v>5</v>
      </c>
      <c r="F251" s="9"/>
      <c r="G251" s="145">
        <f>G252</f>
        <v>1181.477</v>
      </c>
      <c r="H251" s="32">
        <f aca="true" t="shared" si="37" ref="H251:X251">H252+H254</f>
        <v>0</v>
      </c>
      <c r="I251" s="32">
        <f t="shared" si="37"/>
        <v>0</v>
      </c>
      <c r="J251" s="32">
        <f t="shared" si="37"/>
        <v>0</v>
      </c>
      <c r="K251" s="32">
        <f t="shared" si="37"/>
        <v>0</v>
      </c>
      <c r="L251" s="32">
        <f t="shared" si="37"/>
        <v>0</v>
      </c>
      <c r="M251" s="32">
        <f t="shared" si="37"/>
        <v>0</v>
      </c>
      <c r="N251" s="32">
        <f t="shared" si="37"/>
        <v>0</v>
      </c>
      <c r="O251" s="32">
        <f t="shared" si="37"/>
        <v>0</v>
      </c>
      <c r="P251" s="32">
        <f t="shared" si="37"/>
        <v>0</v>
      </c>
      <c r="Q251" s="32">
        <f t="shared" si="37"/>
        <v>0</v>
      </c>
      <c r="R251" s="32">
        <f t="shared" si="37"/>
        <v>0</v>
      </c>
      <c r="S251" s="32">
        <f t="shared" si="37"/>
        <v>0</v>
      </c>
      <c r="T251" s="32">
        <f t="shared" si="37"/>
        <v>0</v>
      </c>
      <c r="U251" s="32">
        <f t="shared" si="37"/>
        <v>0</v>
      </c>
      <c r="V251" s="32">
        <f t="shared" si="37"/>
        <v>0</v>
      </c>
      <c r="W251" s="32">
        <f t="shared" si="37"/>
        <v>0</v>
      </c>
      <c r="X251" s="32">
        <f t="shared" si="37"/>
        <v>5000</v>
      </c>
      <c r="Y251" s="59">
        <f>X251/G251*100</f>
        <v>423.19909740096506</v>
      </c>
    </row>
    <row r="252" spans="1:25" ht="54.75" customHeight="1" outlineLevel="5" thickBot="1">
      <c r="A252" s="96" t="s">
        <v>326</v>
      </c>
      <c r="B252" s="92">
        <v>951</v>
      </c>
      <c r="C252" s="93" t="s">
        <v>13</v>
      </c>
      <c r="D252" s="93" t="s">
        <v>328</v>
      </c>
      <c r="E252" s="93" t="s">
        <v>5</v>
      </c>
      <c r="F252" s="93"/>
      <c r="G252" s="147">
        <f>G253</f>
        <v>1181.477</v>
      </c>
      <c r="H252" s="26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44"/>
      <c r="X252" s="65">
        <v>0</v>
      </c>
      <c r="Y252" s="59">
        <f>X252/G252*100</f>
        <v>0</v>
      </c>
    </row>
    <row r="253" spans="1:25" ht="36" customHeight="1" outlineLevel="5" thickBot="1">
      <c r="A253" s="5" t="s">
        <v>107</v>
      </c>
      <c r="B253" s="21">
        <v>951</v>
      </c>
      <c r="C253" s="6" t="s">
        <v>13</v>
      </c>
      <c r="D253" s="6" t="s">
        <v>328</v>
      </c>
      <c r="E253" s="6" t="s">
        <v>101</v>
      </c>
      <c r="F253" s="6"/>
      <c r="G253" s="151">
        <f>G254</f>
        <v>1181.477</v>
      </c>
      <c r="H253" s="26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44"/>
      <c r="X253" s="65"/>
      <c r="Y253" s="59"/>
    </row>
    <row r="254" spans="1:25" ht="32.25" outlineLevel="5" thickBot="1">
      <c r="A254" s="90" t="s">
        <v>109</v>
      </c>
      <c r="B254" s="94">
        <v>951</v>
      </c>
      <c r="C254" s="95" t="s">
        <v>13</v>
      </c>
      <c r="D254" s="95" t="s">
        <v>328</v>
      </c>
      <c r="E254" s="95" t="s">
        <v>103</v>
      </c>
      <c r="F254" s="95"/>
      <c r="G254" s="146">
        <v>1181.477</v>
      </c>
      <c r="H254" s="26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44"/>
      <c r="X254" s="65">
        <v>5000</v>
      </c>
      <c r="Y254" s="59">
        <f>X254/G254*100</f>
        <v>423.19909740096506</v>
      </c>
    </row>
    <row r="255" spans="1:25" ht="19.5" outlineLevel="5" thickBot="1">
      <c r="A255" s="110" t="s">
        <v>50</v>
      </c>
      <c r="B255" s="18">
        <v>951</v>
      </c>
      <c r="C255" s="14" t="s">
        <v>49</v>
      </c>
      <c r="D255" s="14" t="s">
        <v>6</v>
      </c>
      <c r="E255" s="14" t="s">
        <v>5</v>
      </c>
      <c r="F255" s="14"/>
      <c r="G255" s="15">
        <f>G256+G261+G266</f>
        <v>11569.466999999999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16.5" outlineLevel="5" thickBot="1">
      <c r="A256" s="126" t="s">
        <v>40</v>
      </c>
      <c r="B256" s="18">
        <v>951</v>
      </c>
      <c r="C256" s="39" t="s">
        <v>20</v>
      </c>
      <c r="D256" s="39" t="s">
        <v>6</v>
      </c>
      <c r="E256" s="39" t="s">
        <v>5</v>
      </c>
      <c r="F256" s="39"/>
      <c r="G256" s="121">
        <f>G257</f>
        <v>10087.55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6" thickBot="1">
      <c r="A257" s="80" t="s">
        <v>307</v>
      </c>
      <c r="B257" s="19">
        <v>951</v>
      </c>
      <c r="C257" s="9" t="s">
        <v>20</v>
      </c>
      <c r="D257" s="9" t="s">
        <v>197</v>
      </c>
      <c r="E257" s="9" t="s">
        <v>5</v>
      </c>
      <c r="F257" s="9"/>
      <c r="G257" s="10">
        <f>G258</f>
        <v>10087.55</v>
      </c>
      <c r="H257" s="29">
        <f aca="true" t="shared" si="38" ref="H257:X257">H264+H269</f>
        <v>0</v>
      </c>
      <c r="I257" s="29">
        <f t="shared" si="38"/>
        <v>0</v>
      </c>
      <c r="J257" s="29">
        <f t="shared" si="38"/>
        <v>0</v>
      </c>
      <c r="K257" s="29">
        <f t="shared" si="38"/>
        <v>0</v>
      </c>
      <c r="L257" s="29">
        <f t="shared" si="38"/>
        <v>0</v>
      </c>
      <c r="M257" s="29">
        <f t="shared" si="38"/>
        <v>0</v>
      </c>
      <c r="N257" s="29">
        <f t="shared" si="38"/>
        <v>0</v>
      </c>
      <c r="O257" s="29">
        <f t="shared" si="38"/>
        <v>0</v>
      </c>
      <c r="P257" s="29">
        <f t="shared" si="38"/>
        <v>0</v>
      </c>
      <c r="Q257" s="29">
        <f t="shared" si="38"/>
        <v>0</v>
      </c>
      <c r="R257" s="29">
        <f t="shared" si="38"/>
        <v>0</v>
      </c>
      <c r="S257" s="29">
        <f t="shared" si="38"/>
        <v>0</v>
      </c>
      <c r="T257" s="29">
        <f t="shared" si="38"/>
        <v>0</v>
      </c>
      <c r="U257" s="29">
        <f t="shared" si="38"/>
        <v>0</v>
      </c>
      <c r="V257" s="29">
        <f t="shared" si="38"/>
        <v>0</v>
      </c>
      <c r="W257" s="29">
        <f t="shared" si="38"/>
        <v>0</v>
      </c>
      <c r="X257" s="73">
        <f t="shared" si="38"/>
        <v>1409.01825</v>
      </c>
      <c r="Y257" s="59">
        <f>X257/G257*100</f>
        <v>13.967893591605495</v>
      </c>
    </row>
    <row r="258" spans="1:25" ht="32.25" outlineLevel="6" thickBot="1">
      <c r="A258" s="127" t="s">
        <v>198</v>
      </c>
      <c r="B258" s="134">
        <v>951</v>
      </c>
      <c r="C258" s="93" t="s">
        <v>20</v>
      </c>
      <c r="D258" s="93" t="s">
        <v>199</v>
      </c>
      <c r="E258" s="93" t="s">
        <v>5</v>
      </c>
      <c r="F258" s="97"/>
      <c r="G258" s="16">
        <f>G259</f>
        <v>10087.55</v>
      </c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3"/>
      <c r="Y258" s="59"/>
    </row>
    <row r="259" spans="1:25" ht="19.5" outlineLevel="6" thickBot="1">
      <c r="A259" s="5" t="s">
        <v>129</v>
      </c>
      <c r="B259" s="21">
        <v>951</v>
      </c>
      <c r="C259" s="6" t="s">
        <v>20</v>
      </c>
      <c r="D259" s="6" t="s">
        <v>199</v>
      </c>
      <c r="E259" s="6" t="s">
        <v>5</v>
      </c>
      <c r="F259" s="78"/>
      <c r="G259" s="7">
        <f>G260</f>
        <v>10087.55</v>
      </c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73"/>
      <c r="Y259" s="59"/>
    </row>
    <row r="260" spans="1:25" ht="48" outlineLevel="6" thickBot="1">
      <c r="A260" s="98" t="s">
        <v>308</v>
      </c>
      <c r="B260" s="136">
        <v>951</v>
      </c>
      <c r="C260" s="95" t="s">
        <v>20</v>
      </c>
      <c r="D260" s="95" t="s">
        <v>199</v>
      </c>
      <c r="E260" s="95" t="s">
        <v>92</v>
      </c>
      <c r="F260" s="99"/>
      <c r="G260" s="100">
        <v>10087.55</v>
      </c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3"/>
      <c r="Y260" s="59"/>
    </row>
    <row r="261" spans="1:25" ht="32.25" outlineLevel="6" thickBot="1">
      <c r="A261" s="126" t="s">
        <v>61</v>
      </c>
      <c r="B261" s="18">
        <v>951</v>
      </c>
      <c r="C261" s="39" t="s">
        <v>60</v>
      </c>
      <c r="D261" s="39" t="s">
        <v>6</v>
      </c>
      <c r="E261" s="39" t="s">
        <v>5</v>
      </c>
      <c r="F261" s="39"/>
      <c r="G261" s="121">
        <f>G262</f>
        <v>50</v>
      </c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73"/>
      <c r="Y261" s="59"/>
    </row>
    <row r="262" spans="1:25" ht="19.5" outlineLevel="6" thickBot="1">
      <c r="A262" s="8" t="s">
        <v>356</v>
      </c>
      <c r="B262" s="19">
        <v>951</v>
      </c>
      <c r="C262" s="9" t="s">
        <v>60</v>
      </c>
      <c r="D262" s="9" t="s">
        <v>200</v>
      </c>
      <c r="E262" s="9" t="s">
        <v>5</v>
      </c>
      <c r="F262" s="9"/>
      <c r="G262" s="10">
        <f>G263</f>
        <v>50</v>
      </c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73"/>
      <c r="Y262" s="59"/>
    </row>
    <row r="263" spans="1:25" ht="48" outlineLevel="6" thickBot="1">
      <c r="A263" s="116" t="s">
        <v>201</v>
      </c>
      <c r="B263" s="92">
        <v>951</v>
      </c>
      <c r="C263" s="93" t="s">
        <v>60</v>
      </c>
      <c r="D263" s="93" t="s">
        <v>202</v>
      </c>
      <c r="E263" s="93" t="s">
        <v>5</v>
      </c>
      <c r="F263" s="93"/>
      <c r="G263" s="16">
        <f>G264</f>
        <v>50</v>
      </c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73"/>
      <c r="Y263" s="59"/>
    </row>
    <row r="264" spans="1:25" ht="32.25" outlineLevel="6" thickBot="1">
      <c r="A264" s="5" t="s">
        <v>107</v>
      </c>
      <c r="B264" s="21">
        <v>951</v>
      </c>
      <c r="C264" s="6" t="s">
        <v>60</v>
      </c>
      <c r="D264" s="6" t="s">
        <v>202</v>
      </c>
      <c r="E264" s="6" t="s">
        <v>101</v>
      </c>
      <c r="F264" s="6"/>
      <c r="G264" s="7">
        <f>G265</f>
        <v>50</v>
      </c>
      <c r="H264" s="10">
        <f aca="true" t="shared" si="39" ref="H264:X265">H265</f>
        <v>0</v>
      </c>
      <c r="I264" s="10">
        <f t="shared" si="39"/>
        <v>0</v>
      </c>
      <c r="J264" s="10">
        <f t="shared" si="39"/>
        <v>0</v>
      </c>
      <c r="K264" s="10">
        <f t="shared" si="39"/>
        <v>0</v>
      </c>
      <c r="L264" s="10">
        <f t="shared" si="39"/>
        <v>0</v>
      </c>
      <c r="M264" s="10">
        <f t="shared" si="39"/>
        <v>0</v>
      </c>
      <c r="N264" s="10">
        <f t="shared" si="39"/>
        <v>0</v>
      </c>
      <c r="O264" s="10">
        <f t="shared" si="39"/>
        <v>0</v>
      </c>
      <c r="P264" s="10">
        <f t="shared" si="39"/>
        <v>0</v>
      </c>
      <c r="Q264" s="10">
        <f t="shared" si="39"/>
        <v>0</v>
      </c>
      <c r="R264" s="10">
        <f t="shared" si="39"/>
        <v>0</v>
      </c>
      <c r="S264" s="10">
        <f t="shared" si="39"/>
        <v>0</v>
      </c>
      <c r="T264" s="10">
        <f t="shared" si="39"/>
        <v>0</v>
      </c>
      <c r="U264" s="10">
        <f t="shared" si="39"/>
        <v>0</v>
      </c>
      <c r="V264" s="10">
        <f t="shared" si="39"/>
        <v>0</v>
      </c>
      <c r="W264" s="10">
        <f t="shared" si="39"/>
        <v>0</v>
      </c>
      <c r="X264" s="66">
        <f t="shared" si="39"/>
        <v>0</v>
      </c>
      <c r="Y264" s="59">
        <f>X264/G264*100</f>
        <v>0</v>
      </c>
    </row>
    <row r="265" spans="1:25" ht="32.25" outlineLevel="6" thickBot="1">
      <c r="A265" s="90" t="s">
        <v>109</v>
      </c>
      <c r="B265" s="94">
        <v>951</v>
      </c>
      <c r="C265" s="95" t="s">
        <v>60</v>
      </c>
      <c r="D265" s="95" t="s">
        <v>202</v>
      </c>
      <c r="E265" s="95" t="s">
        <v>103</v>
      </c>
      <c r="F265" s="95"/>
      <c r="G265" s="100">
        <v>50</v>
      </c>
      <c r="H265" s="12">
        <f t="shared" si="39"/>
        <v>0</v>
      </c>
      <c r="I265" s="12">
        <f t="shared" si="39"/>
        <v>0</v>
      </c>
      <c r="J265" s="12">
        <f t="shared" si="39"/>
        <v>0</v>
      </c>
      <c r="K265" s="12">
        <f t="shared" si="39"/>
        <v>0</v>
      </c>
      <c r="L265" s="12">
        <f t="shared" si="39"/>
        <v>0</v>
      </c>
      <c r="M265" s="12">
        <f t="shared" si="39"/>
        <v>0</v>
      </c>
      <c r="N265" s="12">
        <f t="shared" si="39"/>
        <v>0</v>
      </c>
      <c r="O265" s="12">
        <f t="shared" si="39"/>
        <v>0</v>
      </c>
      <c r="P265" s="12">
        <f t="shared" si="39"/>
        <v>0</v>
      </c>
      <c r="Q265" s="12">
        <f t="shared" si="39"/>
        <v>0</v>
      </c>
      <c r="R265" s="12">
        <f t="shared" si="39"/>
        <v>0</v>
      </c>
      <c r="S265" s="12">
        <f t="shared" si="39"/>
        <v>0</v>
      </c>
      <c r="T265" s="12">
        <f t="shared" si="39"/>
        <v>0</v>
      </c>
      <c r="U265" s="12">
        <f t="shared" si="39"/>
        <v>0</v>
      </c>
      <c r="V265" s="12">
        <f t="shared" si="39"/>
        <v>0</v>
      </c>
      <c r="W265" s="12">
        <f t="shared" si="39"/>
        <v>0</v>
      </c>
      <c r="X265" s="67">
        <f t="shared" si="39"/>
        <v>0</v>
      </c>
      <c r="Y265" s="59">
        <f>X265/G265*100</f>
        <v>0</v>
      </c>
    </row>
    <row r="266" spans="1:25" ht="19.5" outlineLevel="6" thickBot="1">
      <c r="A266" s="126" t="s">
        <v>35</v>
      </c>
      <c r="B266" s="18">
        <v>951</v>
      </c>
      <c r="C266" s="39" t="s">
        <v>14</v>
      </c>
      <c r="D266" s="39" t="s">
        <v>6</v>
      </c>
      <c r="E266" s="39" t="s">
        <v>5</v>
      </c>
      <c r="F266" s="39"/>
      <c r="G266" s="168">
        <f>G267</f>
        <v>1431.9170000000001</v>
      </c>
      <c r="H266" s="24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42"/>
      <c r="X266" s="65">
        <v>0</v>
      </c>
      <c r="Y266" s="59">
        <f>X266/G266*100</f>
        <v>0</v>
      </c>
    </row>
    <row r="267" spans="1:25" ht="32.25" outlineLevel="6" thickBot="1">
      <c r="A267" s="114" t="s">
        <v>144</v>
      </c>
      <c r="B267" s="19">
        <v>951</v>
      </c>
      <c r="C267" s="9" t="s">
        <v>14</v>
      </c>
      <c r="D267" s="9" t="s">
        <v>145</v>
      </c>
      <c r="E267" s="9" t="s">
        <v>5</v>
      </c>
      <c r="F267" s="9"/>
      <c r="G267" s="145">
        <f>G268</f>
        <v>1431.9170000000001</v>
      </c>
      <c r="H267" s="77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5"/>
      <c r="Y267" s="59"/>
    </row>
    <row r="268" spans="1:25" ht="32.25" outlineLevel="6" thickBot="1">
      <c r="A268" s="114" t="s">
        <v>146</v>
      </c>
      <c r="B268" s="19">
        <v>951</v>
      </c>
      <c r="C268" s="11" t="s">
        <v>14</v>
      </c>
      <c r="D268" s="11" t="s">
        <v>147</v>
      </c>
      <c r="E268" s="11" t="s">
        <v>5</v>
      </c>
      <c r="F268" s="11"/>
      <c r="G268" s="148">
        <f>G269</f>
        <v>1431.9170000000001</v>
      </c>
      <c r="H268" s="77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5"/>
      <c r="Y268" s="59"/>
    </row>
    <row r="269" spans="1:25" ht="48" outlineLevel="6" thickBot="1">
      <c r="A269" s="115" t="s">
        <v>305</v>
      </c>
      <c r="B269" s="132">
        <v>951</v>
      </c>
      <c r="C269" s="93" t="s">
        <v>14</v>
      </c>
      <c r="D269" s="93" t="s">
        <v>150</v>
      </c>
      <c r="E269" s="93" t="s">
        <v>5</v>
      </c>
      <c r="F269" s="93"/>
      <c r="G269" s="147">
        <f>G270+G273</f>
        <v>1431.9170000000001</v>
      </c>
      <c r="H269" s="31">
        <f aca="true" t="shared" si="40" ref="H269:X271">H270</f>
        <v>0</v>
      </c>
      <c r="I269" s="31">
        <f t="shared" si="40"/>
        <v>0</v>
      </c>
      <c r="J269" s="31">
        <f t="shared" si="40"/>
        <v>0</v>
      </c>
      <c r="K269" s="31">
        <f t="shared" si="40"/>
        <v>0</v>
      </c>
      <c r="L269" s="31">
        <f t="shared" si="40"/>
        <v>0</v>
      </c>
      <c r="M269" s="31">
        <f t="shared" si="40"/>
        <v>0</v>
      </c>
      <c r="N269" s="31">
        <f t="shared" si="40"/>
        <v>0</v>
      </c>
      <c r="O269" s="31">
        <f t="shared" si="40"/>
        <v>0</v>
      </c>
      <c r="P269" s="31">
        <f t="shared" si="40"/>
        <v>0</v>
      </c>
      <c r="Q269" s="31">
        <f t="shared" si="40"/>
        <v>0</v>
      </c>
      <c r="R269" s="31">
        <f t="shared" si="40"/>
        <v>0</v>
      </c>
      <c r="S269" s="31">
        <f t="shared" si="40"/>
        <v>0</v>
      </c>
      <c r="T269" s="31">
        <f t="shared" si="40"/>
        <v>0</v>
      </c>
      <c r="U269" s="31">
        <f t="shared" si="40"/>
        <v>0</v>
      </c>
      <c r="V269" s="31">
        <f t="shared" si="40"/>
        <v>0</v>
      </c>
      <c r="W269" s="31">
        <f t="shared" si="40"/>
        <v>0</v>
      </c>
      <c r="X269" s="66">
        <f t="shared" si="40"/>
        <v>1409.01825</v>
      </c>
      <c r="Y269" s="59">
        <f>X269/G269*100</f>
        <v>98.40083259015711</v>
      </c>
    </row>
    <row r="270" spans="1:25" ht="32.25" outlineLevel="6" thickBot="1">
      <c r="A270" s="5" t="s">
        <v>98</v>
      </c>
      <c r="B270" s="21">
        <v>951</v>
      </c>
      <c r="C270" s="6" t="s">
        <v>14</v>
      </c>
      <c r="D270" s="6" t="s">
        <v>150</v>
      </c>
      <c r="E270" s="6" t="s">
        <v>95</v>
      </c>
      <c r="F270" s="6"/>
      <c r="G270" s="151">
        <f>G271+G272</f>
        <v>1424.18</v>
      </c>
      <c r="H270" s="32">
        <f t="shared" si="40"/>
        <v>0</v>
      </c>
      <c r="I270" s="32">
        <f t="shared" si="40"/>
        <v>0</v>
      </c>
      <c r="J270" s="32">
        <f t="shared" si="40"/>
        <v>0</v>
      </c>
      <c r="K270" s="32">
        <f t="shared" si="40"/>
        <v>0</v>
      </c>
      <c r="L270" s="32">
        <f t="shared" si="40"/>
        <v>0</v>
      </c>
      <c r="M270" s="32">
        <f t="shared" si="40"/>
        <v>0</v>
      </c>
      <c r="N270" s="32">
        <f t="shared" si="40"/>
        <v>0</v>
      </c>
      <c r="O270" s="32">
        <f t="shared" si="40"/>
        <v>0</v>
      </c>
      <c r="P270" s="32">
        <f t="shared" si="40"/>
        <v>0</v>
      </c>
      <c r="Q270" s="32">
        <f t="shared" si="40"/>
        <v>0</v>
      </c>
      <c r="R270" s="32">
        <f t="shared" si="40"/>
        <v>0</v>
      </c>
      <c r="S270" s="32">
        <f t="shared" si="40"/>
        <v>0</v>
      </c>
      <c r="T270" s="32">
        <f t="shared" si="40"/>
        <v>0</v>
      </c>
      <c r="U270" s="32">
        <f t="shared" si="40"/>
        <v>0</v>
      </c>
      <c r="V270" s="32">
        <f t="shared" si="40"/>
        <v>0</v>
      </c>
      <c r="W270" s="32">
        <f t="shared" si="40"/>
        <v>0</v>
      </c>
      <c r="X270" s="67">
        <f t="shared" si="40"/>
        <v>1409.01825</v>
      </c>
      <c r="Y270" s="59">
        <f>X270/G270*100</f>
        <v>98.93540493476948</v>
      </c>
    </row>
    <row r="271" spans="1:25" ht="16.5" outlineLevel="6" thickBot="1">
      <c r="A271" s="90" t="s">
        <v>99</v>
      </c>
      <c r="B271" s="94">
        <v>951</v>
      </c>
      <c r="C271" s="95" t="s">
        <v>14</v>
      </c>
      <c r="D271" s="95" t="s">
        <v>150</v>
      </c>
      <c r="E271" s="95" t="s">
        <v>96</v>
      </c>
      <c r="F271" s="95"/>
      <c r="G271" s="146">
        <v>1421.98</v>
      </c>
      <c r="H271" s="34">
        <f t="shared" si="40"/>
        <v>0</v>
      </c>
      <c r="I271" s="34">
        <f t="shared" si="40"/>
        <v>0</v>
      </c>
      <c r="J271" s="34">
        <f t="shared" si="40"/>
        <v>0</v>
      </c>
      <c r="K271" s="34">
        <f t="shared" si="40"/>
        <v>0</v>
      </c>
      <c r="L271" s="34">
        <f t="shared" si="40"/>
        <v>0</v>
      </c>
      <c r="M271" s="34">
        <f t="shared" si="40"/>
        <v>0</v>
      </c>
      <c r="N271" s="34">
        <f t="shared" si="40"/>
        <v>0</v>
      </c>
      <c r="O271" s="34">
        <f t="shared" si="40"/>
        <v>0</v>
      </c>
      <c r="P271" s="34">
        <f t="shared" si="40"/>
        <v>0</v>
      </c>
      <c r="Q271" s="34">
        <f t="shared" si="40"/>
        <v>0</v>
      </c>
      <c r="R271" s="34">
        <f t="shared" si="40"/>
        <v>0</v>
      </c>
      <c r="S271" s="34">
        <f t="shared" si="40"/>
        <v>0</v>
      </c>
      <c r="T271" s="34">
        <f t="shared" si="40"/>
        <v>0</v>
      </c>
      <c r="U271" s="34">
        <f t="shared" si="40"/>
        <v>0</v>
      </c>
      <c r="V271" s="34">
        <f t="shared" si="40"/>
        <v>0</v>
      </c>
      <c r="W271" s="34">
        <f t="shared" si="40"/>
        <v>0</v>
      </c>
      <c r="X271" s="68">
        <f t="shared" si="40"/>
        <v>1409.01825</v>
      </c>
      <c r="Y271" s="59">
        <f>X271/G271*100</f>
        <v>99.08847170846286</v>
      </c>
    </row>
    <row r="272" spans="1:25" ht="32.25" outlineLevel="6" thickBot="1">
      <c r="A272" s="90" t="s">
        <v>100</v>
      </c>
      <c r="B272" s="94">
        <v>951</v>
      </c>
      <c r="C272" s="95" t="s">
        <v>14</v>
      </c>
      <c r="D272" s="95" t="s">
        <v>150</v>
      </c>
      <c r="E272" s="95" t="s">
        <v>97</v>
      </c>
      <c r="F272" s="95"/>
      <c r="G272" s="146">
        <v>2.2</v>
      </c>
      <c r="H272" s="24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42"/>
      <c r="X272" s="65">
        <v>1409.01825</v>
      </c>
      <c r="Y272" s="59">
        <f>X272/G272*100</f>
        <v>64046.28409090909</v>
      </c>
    </row>
    <row r="273" spans="1:25" ht="32.25" outlineLevel="6" thickBot="1">
      <c r="A273" s="5" t="s">
        <v>107</v>
      </c>
      <c r="B273" s="21">
        <v>951</v>
      </c>
      <c r="C273" s="6" t="s">
        <v>14</v>
      </c>
      <c r="D273" s="6" t="s">
        <v>150</v>
      </c>
      <c r="E273" s="6" t="s">
        <v>101</v>
      </c>
      <c r="F273" s="6"/>
      <c r="G273" s="151">
        <f>G274</f>
        <v>7.737</v>
      </c>
      <c r="H273" s="77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5"/>
      <c r="Y273" s="59"/>
    </row>
    <row r="274" spans="1:25" ht="32.25" outlineLevel="6" thickBot="1">
      <c r="A274" s="90" t="s">
        <v>109</v>
      </c>
      <c r="B274" s="94">
        <v>951</v>
      </c>
      <c r="C274" s="95" t="s">
        <v>14</v>
      </c>
      <c r="D274" s="95" t="s">
        <v>150</v>
      </c>
      <c r="E274" s="95" t="s">
        <v>103</v>
      </c>
      <c r="F274" s="95"/>
      <c r="G274" s="146">
        <v>7.737</v>
      </c>
      <c r="H274" s="77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5"/>
      <c r="Y274" s="59"/>
    </row>
    <row r="275" spans="1:25" ht="19.5" outlineLevel="6" thickBot="1">
      <c r="A275" s="110" t="s">
        <v>67</v>
      </c>
      <c r="B275" s="18">
        <v>951</v>
      </c>
      <c r="C275" s="14" t="s">
        <v>48</v>
      </c>
      <c r="D275" s="14" t="s">
        <v>6</v>
      </c>
      <c r="E275" s="14" t="s">
        <v>5</v>
      </c>
      <c r="F275" s="14"/>
      <c r="G275" s="15">
        <f>G276</f>
        <v>18877.47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</row>
    <row r="276" spans="1:25" ht="19.5" outlineLevel="6" thickBot="1">
      <c r="A276" s="8" t="s">
        <v>36</v>
      </c>
      <c r="B276" s="19">
        <v>951</v>
      </c>
      <c r="C276" s="9" t="s">
        <v>15</v>
      </c>
      <c r="D276" s="9" t="s">
        <v>6</v>
      </c>
      <c r="E276" s="9" t="s">
        <v>5</v>
      </c>
      <c r="F276" s="9"/>
      <c r="G276" s="10">
        <f>G277+G290+G294+G298</f>
        <v>18877.47</v>
      </c>
      <c r="H276" s="77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5"/>
      <c r="Y276" s="59"/>
    </row>
    <row r="277" spans="1:25" ht="19.5" outlineLevel="6" thickBot="1">
      <c r="A277" s="13" t="s">
        <v>203</v>
      </c>
      <c r="B277" s="19">
        <v>951</v>
      </c>
      <c r="C277" s="11" t="s">
        <v>15</v>
      </c>
      <c r="D277" s="11" t="s">
        <v>204</v>
      </c>
      <c r="E277" s="11" t="s">
        <v>5</v>
      </c>
      <c r="F277" s="11"/>
      <c r="G277" s="12">
        <f>G278+G282</f>
        <v>18527.47</v>
      </c>
      <c r="H277" s="29">
        <f aca="true" t="shared" si="41" ref="H277:X277">H278</f>
        <v>0</v>
      </c>
      <c r="I277" s="29">
        <f t="shared" si="41"/>
        <v>0</v>
      </c>
      <c r="J277" s="29">
        <f t="shared" si="41"/>
        <v>0</v>
      </c>
      <c r="K277" s="29">
        <f t="shared" si="41"/>
        <v>0</v>
      </c>
      <c r="L277" s="29">
        <f t="shared" si="41"/>
        <v>0</v>
      </c>
      <c r="M277" s="29">
        <f t="shared" si="41"/>
        <v>0</v>
      </c>
      <c r="N277" s="29">
        <f t="shared" si="41"/>
        <v>0</v>
      </c>
      <c r="O277" s="29">
        <f t="shared" si="41"/>
        <v>0</v>
      </c>
      <c r="P277" s="29">
        <f t="shared" si="41"/>
        <v>0</v>
      </c>
      <c r="Q277" s="29">
        <f t="shared" si="41"/>
        <v>0</v>
      </c>
      <c r="R277" s="29">
        <f t="shared" si="41"/>
        <v>0</v>
      </c>
      <c r="S277" s="29">
        <f t="shared" si="41"/>
        <v>0</v>
      </c>
      <c r="T277" s="29">
        <f t="shared" si="41"/>
        <v>0</v>
      </c>
      <c r="U277" s="29">
        <f t="shared" si="41"/>
        <v>0</v>
      </c>
      <c r="V277" s="29">
        <f t="shared" si="41"/>
        <v>0</v>
      </c>
      <c r="W277" s="29">
        <f t="shared" si="41"/>
        <v>0</v>
      </c>
      <c r="X277" s="73">
        <f t="shared" si="41"/>
        <v>669.14176</v>
      </c>
      <c r="Y277" s="59">
        <f>X277/G277*100</f>
        <v>3.6116197192601036</v>
      </c>
    </row>
    <row r="278" spans="1:25" ht="16.5" outlineLevel="6" thickBot="1">
      <c r="A278" s="96" t="s">
        <v>130</v>
      </c>
      <c r="B278" s="92">
        <v>951</v>
      </c>
      <c r="C278" s="93" t="s">
        <v>15</v>
      </c>
      <c r="D278" s="93" t="s">
        <v>205</v>
      </c>
      <c r="E278" s="93" t="s">
        <v>5</v>
      </c>
      <c r="F278" s="93"/>
      <c r="G278" s="16">
        <f>G279</f>
        <v>100</v>
      </c>
      <c r="H278" s="10">
        <f aca="true" t="shared" si="42" ref="H278:X278">H290</f>
        <v>0</v>
      </c>
      <c r="I278" s="10">
        <f t="shared" si="42"/>
        <v>0</v>
      </c>
      <c r="J278" s="10">
        <f t="shared" si="42"/>
        <v>0</v>
      </c>
      <c r="K278" s="10">
        <f t="shared" si="42"/>
        <v>0</v>
      </c>
      <c r="L278" s="10">
        <f t="shared" si="42"/>
        <v>0</v>
      </c>
      <c r="M278" s="10">
        <f t="shared" si="42"/>
        <v>0</v>
      </c>
      <c r="N278" s="10">
        <f t="shared" si="42"/>
        <v>0</v>
      </c>
      <c r="O278" s="10">
        <f t="shared" si="42"/>
        <v>0</v>
      </c>
      <c r="P278" s="10">
        <f t="shared" si="42"/>
        <v>0</v>
      </c>
      <c r="Q278" s="10">
        <f t="shared" si="42"/>
        <v>0</v>
      </c>
      <c r="R278" s="10">
        <f t="shared" si="42"/>
        <v>0</v>
      </c>
      <c r="S278" s="10">
        <f t="shared" si="42"/>
        <v>0</v>
      </c>
      <c r="T278" s="10">
        <f t="shared" si="42"/>
        <v>0</v>
      </c>
      <c r="U278" s="10">
        <f t="shared" si="42"/>
        <v>0</v>
      </c>
      <c r="V278" s="10">
        <f t="shared" si="42"/>
        <v>0</v>
      </c>
      <c r="W278" s="10">
        <f t="shared" si="42"/>
        <v>0</v>
      </c>
      <c r="X278" s="66">
        <f t="shared" si="42"/>
        <v>669.14176</v>
      </c>
      <c r="Y278" s="59">
        <f>X278/G278*100</f>
        <v>669.14176</v>
      </c>
    </row>
    <row r="279" spans="1:25" ht="32.25" outlineLevel="6" thickBot="1">
      <c r="A279" s="79" t="s">
        <v>206</v>
      </c>
      <c r="B279" s="21">
        <v>951</v>
      </c>
      <c r="C279" s="6" t="s">
        <v>15</v>
      </c>
      <c r="D279" s="6" t="s">
        <v>207</v>
      </c>
      <c r="E279" s="6" t="s">
        <v>5</v>
      </c>
      <c r="F279" s="6"/>
      <c r="G279" s="7">
        <f>G280</f>
        <v>100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66"/>
      <c r="Y279" s="59"/>
    </row>
    <row r="280" spans="1:25" ht="32.25" outlineLevel="6" thickBot="1">
      <c r="A280" s="90" t="s">
        <v>107</v>
      </c>
      <c r="B280" s="94">
        <v>951</v>
      </c>
      <c r="C280" s="95" t="s">
        <v>15</v>
      </c>
      <c r="D280" s="95" t="s">
        <v>207</v>
      </c>
      <c r="E280" s="95" t="s">
        <v>101</v>
      </c>
      <c r="F280" s="95"/>
      <c r="G280" s="100">
        <f>G281</f>
        <v>100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66"/>
      <c r="Y280" s="59"/>
    </row>
    <row r="281" spans="1:25" ht="32.25" outlineLevel="6" thickBot="1">
      <c r="A281" s="90" t="s">
        <v>109</v>
      </c>
      <c r="B281" s="94">
        <v>951</v>
      </c>
      <c r="C281" s="95" t="s">
        <v>15</v>
      </c>
      <c r="D281" s="95" t="s">
        <v>207</v>
      </c>
      <c r="E281" s="95" t="s">
        <v>103</v>
      </c>
      <c r="F281" s="95"/>
      <c r="G281" s="100">
        <v>100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66"/>
      <c r="Y281" s="59"/>
    </row>
    <row r="282" spans="1:25" ht="34.5" customHeight="1" outlineLevel="6" thickBot="1">
      <c r="A282" s="116" t="s">
        <v>208</v>
      </c>
      <c r="B282" s="92">
        <v>951</v>
      </c>
      <c r="C282" s="93" t="s">
        <v>15</v>
      </c>
      <c r="D282" s="93" t="s">
        <v>209</v>
      </c>
      <c r="E282" s="93" t="s">
        <v>5</v>
      </c>
      <c r="F282" s="93"/>
      <c r="G282" s="16">
        <f>G283+G287</f>
        <v>18427.47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66"/>
      <c r="Y282" s="59"/>
    </row>
    <row r="283" spans="1:25" ht="32.25" outlineLevel="6" thickBot="1">
      <c r="A283" s="5" t="s">
        <v>210</v>
      </c>
      <c r="B283" s="21">
        <v>951</v>
      </c>
      <c r="C283" s="6" t="s">
        <v>15</v>
      </c>
      <c r="D283" s="6" t="s">
        <v>211</v>
      </c>
      <c r="E283" s="6" t="s">
        <v>5</v>
      </c>
      <c r="F283" s="6"/>
      <c r="G283" s="7">
        <f>G284</f>
        <v>10232.69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66"/>
      <c r="Y283" s="59"/>
    </row>
    <row r="284" spans="1:25" ht="16.5" outlineLevel="6" thickBot="1">
      <c r="A284" s="90" t="s">
        <v>129</v>
      </c>
      <c r="B284" s="94">
        <v>951</v>
      </c>
      <c r="C284" s="95" t="s">
        <v>15</v>
      </c>
      <c r="D284" s="95" t="s">
        <v>211</v>
      </c>
      <c r="E284" s="95" t="s">
        <v>128</v>
      </c>
      <c r="F284" s="95"/>
      <c r="G284" s="100">
        <f>G285+G286</f>
        <v>10232.69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66"/>
      <c r="Y284" s="59"/>
    </row>
    <row r="285" spans="1:25" ht="48" outlineLevel="6" thickBot="1">
      <c r="A285" s="101" t="s">
        <v>308</v>
      </c>
      <c r="B285" s="94">
        <v>951</v>
      </c>
      <c r="C285" s="95" t="s">
        <v>15</v>
      </c>
      <c r="D285" s="95" t="s">
        <v>211</v>
      </c>
      <c r="E285" s="95" t="s">
        <v>92</v>
      </c>
      <c r="F285" s="95"/>
      <c r="G285" s="100">
        <v>10177.7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66"/>
      <c r="Y285" s="59"/>
    </row>
    <row r="286" spans="1:25" ht="16.5" outlineLevel="6" thickBot="1">
      <c r="A286" s="98" t="s">
        <v>90</v>
      </c>
      <c r="B286" s="94">
        <v>951</v>
      </c>
      <c r="C286" s="95" t="s">
        <v>15</v>
      </c>
      <c r="D286" s="95" t="s">
        <v>367</v>
      </c>
      <c r="E286" s="95" t="s">
        <v>91</v>
      </c>
      <c r="F286" s="95"/>
      <c r="G286" s="100">
        <v>54.99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66"/>
      <c r="Y286" s="59"/>
    </row>
    <row r="287" spans="1:25" ht="32.25" outlineLevel="6" thickBot="1">
      <c r="A287" s="5" t="s">
        <v>212</v>
      </c>
      <c r="B287" s="21">
        <v>951</v>
      </c>
      <c r="C287" s="6" t="s">
        <v>15</v>
      </c>
      <c r="D287" s="6" t="s">
        <v>213</v>
      </c>
      <c r="E287" s="6" t="s">
        <v>5</v>
      </c>
      <c r="F287" s="6"/>
      <c r="G287" s="7">
        <f>G288</f>
        <v>8194.78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66"/>
      <c r="Y287" s="59"/>
    </row>
    <row r="288" spans="1:25" ht="16.5" outlineLevel="6" thickBot="1">
      <c r="A288" s="90" t="s">
        <v>129</v>
      </c>
      <c r="B288" s="94">
        <v>951</v>
      </c>
      <c r="C288" s="95" t="s">
        <v>15</v>
      </c>
      <c r="D288" s="95" t="s">
        <v>213</v>
      </c>
      <c r="E288" s="95" t="s">
        <v>128</v>
      </c>
      <c r="F288" s="95"/>
      <c r="G288" s="100">
        <f>G289</f>
        <v>8194.78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66"/>
      <c r="Y288" s="59"/>
    </row>
    <row r="289" spans="1:25" ht="48" outlineLevel="6" thickBot="1">
      <c r="A289" s="101" t="s">
        <v>308</v>
      </c>
      <c r="B289" s="94">
        <v>951</v>
      </c>
      <c r="C289" s="95" t="s">
        <v>15</v>
      </c>
      <c r="D289" s="95" t="s">
        <v>213</v>
      </c>
      <c r="E289" s="95" t="s">
        <v>92</v>
      </c>
      <c r="F289" s="95"/>
      <c r="G289" s="100">
        <v>8194.78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66"/>
      <c r="Y289" s="59"/>
    </row>
    <row r="290" spans="1:25" ht="16.5" outlineLevel="6" thickBot="1">
      <c r="A290" s="8" t="s">
        <v>357</v>
      </c>
      <c r="B290" s="19">
        <v>951</v>
      </c>
      <c r="C290" s="9" t="s">
        <v>15</v>
      </c>
      <c r="D290" s="9" t="s">
        <v>214</v>
      </c>
      <c r="E290" s="9" t="s">
        <v>5</v>
      </c>
      <c r="F290" s="9"/>
      <c r="G290" s="10">
        <f>G291</f>
        <v>200</v>
      </c>
      <c r="H290" s="12">
        <f aca="true" t="shared" si="43" ref="H290:X290">H291</f>
        <v>0</v>
      </c>
      <c r="I290" s="12">
        <f t="shared" si="43"/>
        <v>0</v>
      </c>
      <c r="J290" s="12">
        <f t="shared" si="43"/>
        <v>0</v>
      </c>
      <c r="K290" s="12">
        <f t="shared" si="43"/>
        <v>0</v>
      </c>
      <c r="L290" s="12">
        <f t="shared" si="43"/>
        <v>0</v>
      </c>
      <c r="M290" s="12">
        <f t="shared" si="43"/>
        <v>0</v>
      </c>
      <c r="N290" s="12">
        <f t="shared" si="43"/>
        <v>0</v>
      </c>
      <c r="O290" s="12">
        <f t="shared" si="43"/>
        <v>0</v>
      </c>
      <c r="P290" s="12">
        <f t="shared" si="43"/>
        <v>0</v>
      </c>
      <c r="Q290" s="12">
        <f t="shared" si="43"/>
        <v>0</v>
      </c>
      <c r="R290" s="12">
        <f t="shared" si="43"/>
        <v>0</v>
      </c>
      <c r="S290" s="12">
        <f t="shared" si="43"/>
        <v>0</v>
      </c>
      <c r="T290" s="12">
        <f t="shared" si="43"/>
        <v>0</v>
      </c>
      <c r="U290" s="12">
        <f t="shared" si="43"/>
        <v>0</v>
      </c>
      <c r="V290" s="12">
        <f t="shared" si="43"/>
        <v>0</v>
      </c>
      <c r="W290" s="12">
        <f t="shared" si="43"/>
        <v>0</v>
      </c>
      <c r="X290" s="67">
        <f t="shared" si="43"/>
        <v>669.14176</v>
      </c>
      <c r="Y290" s="59">
        <f>X290/G290*100</f>
        <v>334.57088</v>
      </c>
    </row>
    <row r="291" spans="1:25" ht="48" outlineLevel="6" thickBot="1">
      <c r="A291" s="79" t="s">
        <v>215</v>
      </c>
      <c r="B291" s="21">
        <v>951</v>
      </c>
      <c r="C291" s="6" t="s">
        <v>15</v>
      </c>
      <c r="D291" s="6" t="s">
        <v>216</v>
      </c>
      <c r="E291" s="6" t="s">
        <v>5</v>
      </c>
      <c r="F291" s="6"/>
      <c r="G291" s="7">
        <f>G292</f>
        <v>200</v>
      </c>
      <c r="H291" s="24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42"/>
      <c r="X291" s="65">
        <v>669.14176</v>
      </c>
      <c r="Y291" s="59">
        <f>X291/G291*100</f>
        <v>334.57088</v>
      </c>
    </row>
    <row r="292" spans="1:25" ht="32.25" outlineLevel="6" thickBot="1">
      <c r="A292" s="90" t="s">
        <v>107</v>
      </c>
      <c r="B292" s="94">
        <v>951</v>
      </c>
      <c r="C292" s="95" t="s">
        <v>15</v>
      </c>
      <c r="D292" s="95" t="s">
        <v>216</v>
      </c>
      <c r="E292" s="95" t="s">
        <v>101</v>
      </c>
      <c r="F292" s="95"/>
      <c r="G292" s="100">
        <f>G293</f>
        <v>200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/>
      <c r="Y292" s="59"/>
    </row>
    <row r="293" spans="1:25" ht="32.25" outlineLevel="6" thickBot="1">
      <c r="A293" s="90" t="s">
        <v>109</v>
      </c>
      <c r="B293" s="94">
        <v>951</v>
      </c>
      <c r="C293" s="95" t="s">
        <v>15</v>
      </c>
      <c r="D293" s="95" t="s">
        <v>216</v>
      </c>
      <c r="E293" s="95" t="s">
        <v>103</v>
      </c>
      <c r="F293" s="95"/>
      <c r="G293" s="100">
        <v>200</v>
      </c>
      <c r="H293" s="77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75"/>
      <c r="Y293" s="59"/>
    </row>
    <row r="294" spans="1:25" ht="19.5" outlineLevel="6" thickBot="1">
      <c r="A294" s="8" t="s">
        <v>358</v>
      </c>
      <c r="B294" s="19">
        <v>951</v>
      </c>
      <c r="C294" s="9" t="s">
        <v>15</v>
      </c>
      <c r="D294" s="9" t="s">
        <v>217</v>
      </c>
      <c r="E294" s="9" t="s">
        <v>5</v>
      </c>
      <c r="F294" s="9"/>
      <c r="G294" s="10">
        <f>G295</f>
        <v>100</v>
      </c>
      <c r="H294" s="77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75"/>
      <c r="Y294" s="59"/>
    </row>
    <row r="295" spans="1:25" ht="32.25" outlineLevel="6" thickBot="1">
      <c r="A295" s="79" t="s">
        <v>218</v>
      </c>
      <c r="B295" s="21">
        <v>951</v>
      </c>
      <c r="C295" s="6" t="s">
        <v>15</v>
      </c>
      <c r="D295" s="6" t="s">
        <v>219</v>
      </c>
      <c r="E295" s="6" t="s">
        <v>5</v>
      </c>
      <c r="F295" s="6"/>
      <c r="G295" s="7">
        <f>G296</f>
        <v>100</v>
      </c>
      <c r="H295" s="77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75"/>
      <c r="Y295" s="59"/>
    </row>
    <row r="296" spans="1:25" ht="32.25" outlineLevel="6" thickBot="1">
      <c r="A296" s="90" t="s">
        <v>107</v>
      </c>
      <c r="B296" s="94">
        <v>951</v>
      </c>
      <c r="C296" s="95" t="s">
        <v>15</v>
      </c>
      <c r="D296" s="95" t="s">
        <v>219</v>
      </c>
      <c r="E296" s="95" t="s">
        <v>101</v>
      </c>
      <c r="F296" s="95"/>
      <c r="G296" s="100">
        <f>G297</f>
        <v>100</v>
      </c>
      <c r="H296" s="77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5"/>
      <c r="Y296" s="59"/>
    </row>
    <row r="297" spans="1:25" ht="32.25" outlineLevel="6" thickBot="1">
      <c r="A297" s="90" t="s">
        <v>109</v>
      </c>
      <c r="B297" s="94">
        <v>951</v>
      </c>
      <c r="C297" s="95" t="s">
        <v>15</v>
      </c>
      <c r="D297" s="95" t="s">
        <v>219</v>
      </c>
      <c r="E297" s="95" t="s">
        <v>103</v>
      </c>
      <c r="F297" s="95"/>
      <c r="G297" s="100">
        <v>100</v>
      </c>
      <c r="H297" s="77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5"/>
      <c r="Y297" s="59"/>
    </row>
    <row r="298" spans="1:25" ht="19.5" outlineLevel="6" thickBot="1">
      <c r="A298" s="8" t="s">
        <v>359</v>
      </c>
      <c r="B298" s="19">
        <v>951</v>
      </c>
      <c r="C298" s="9" t="s">
        <v>15</v>
      </c>
      <c r="D298" s="9" t="s">
        <v>220</v>
      </c>
      <c r="E298" s="9" t="s">
        <v>5</v>
      </c>
      <c r="F298" s="9"/>
      <c r="G298" s="10">
        <f>G299</f>
        <v>50</v>
      </c>
      <c r="H298" s="77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5"/>
      <c r="Y298" s="59"/>
    </row>
    <row r="299" spans="1:25" ht="35.25" customHeight="1" outlineLevel="6" thickBot="1">
      <c r="A299" s="79" t="s">
        <v>221</v>
      </c>
      <c r="B299" s="21">
        <v>951</v>
      </c>
      <c r="C299" s="6" t="s">
        <v>15</v>
      </c>
      <c r="D299" s="6" t="s">
        <v>222</v>
      </c>
      <c r="E299" s="6" t="s">
        <v>5</v>
      </c>
      <c r="F299" s="6"/>
      <c r="G299" s="7">
        <f>G300</f>
        <v>50</v>
      </c>
      <c r="H299" s="77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5"/>
      <c r="Y299" s="59"/>
    </row>
    <row r="300" spans="1:25" ht="32.25" outlineLevel="6" thickBot="1">
      <c r="A300" s="90" t="s">
        <v>107</v>
      </c>
      <c r="B300" s="94">
        <v>951</v>
      </c>
      <c r="C300" s="95" t="s">
        <v>15</v>
      </c>
      <c r="D300" s="95" t="s">
        <v>222</v>
      </c>
      <c r="E300" s="95" t="s">
        <v>101</v>
      </c>
      <c r="F300" s="95"/>
      <c r="G300" s="100">
        <f>G301</f>
        <v>50</v>
      </c>
      <c r="H300" s="77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5"/>
      <c r="Y300" s="59"/>
    </row>
    <row r="301" spans="1:25" ht="32.25" outlineLevel="6" thickBot="1">
      <c r="A301" s="90" t="s">
        <v>109</v>
      </c>
      <c r="B301" s="94">
        <v>951</v>
      </c>
      <c r="C301" s="95" t="s">
        <v>15</v>
      </c>
      <c r="D301" s="95" t="s">
        <v>222</v>
      </c>
      <c r="E301" s="95" t="s">
        <v>103</v>
      </c>
      <c r="F301" s="95"/>
      <c r="G301" s="100">
        <v>50</v>
      </c>
      <c r="H301" s="77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5"/>
      <c r="Y301" s="59"/>
    </row>
    <row r="302" spans="1:25" ht="19.5" outlineLevel="6" thickBot="1">
      <c r="A302" s="110" t="s">
        <v>47</v>
      </c>
      <c r="B302" s="18">
        <v>951</v>
      </c>
      <c r="C302" s="14" t="s">
        <v>46</v>
      </c>
      <c r="D302" s="14" t="s">
        <v>6</v>
      </c>
      <c r="E302" s="14" t="s">
        <v>5</v>
      </c>
      <c r="F302" s="14"/>
      <c r="G302" s="15">
        <f>G303+G309+G318</f>
        <v>2144.5</v>
      </c>
      <c r="H302" s="77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5"/>
      <c r="Y302" s="59"/>
    </row>
    <row r="303" spans="1:25" ht="19.5" outlineLevel="6" thickBot="1">
      <c r="A303" s="126" t="s">
        <v>37</v>
      </c>
      <c r="B303" s="18">
        <v>951</v>
      </c>
      <c r="C303" s="39" t="s">
        <v>16</v>
      </c>
      <c r="D303" s="39" t="s">
        <v>6</v>
      </c>
      <c r="E303" s="39" t="s">
        <v>5</v>
      </c>
      <c r="F303" s="39"/>
      <c r="G303" s="121">
        <f>G304</f>
        <v>524.9</v>
      </c>
      <c r="H303" s="77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5"/>
      <c r="Y303" s="59"/>
    </row>
    <row r="304" spans="1:25" ht="32.25" outlineLevel="6" thickBot="1">
      <c r="A304" s="114" t="s">
        <v>144</v>
      </c>
      <c r="B304" s="19">
        <v>951</v>
      </c>
      <c r="C304" s="9" t="s">
        <v>16</v>
      </c>
      <c r="D304" s="9" t="s">
        <v>145</v>
      </c>
      <c r="E304" s="9" t="s">
        <v>5</v>
      </c>
      <c r="F304" s="9"/>
      <c r="G304" s="10">
        <f>G305</f>
        <v>524.9</v>
      </c>
      <c r="H304" s="29">
        <f aca="true" t="shared" si="44" ref="H304:X304">H305+H310</f>
        <v>0</v>
      </c>
      <c r="I304" s="29">
        <f t="shared" si="44"/>
        <v>0</v>
      </c>
      <c r="J304" s="29">
        <f t="shared" si="44"/>
        <v>0</v>
      </c>
      <c r="K304" s="29">
        <f t="shared" si="44"/>
        <v>0</v>
      </c>
      <c r="L304" s="29">
        <f t="shared" si="44"/>
        <v>0</v>
      </c>
      <c r="M304" s="29">
        <f t="shared" si="44"/>
        <v>0</v>
      </c>
      <c r="N304" s="29">
        <f t="shared" si="44"/>
        <v>0</v>
      </c>
      <c r="O304" s="29">
        <f t="shared" si="44"/>
        <v>0</v>
      </c>
      <c r="P304" s="29">
        <f t="shared" si="44"/>
        <v>0</v>
      </c>
      <c r="Q304" s="29">
        <f t="shared" si="44"/>
        <v>0</v>
      </c>
      <c r="R304" s="29">
        <f t="shared" si="44"/>
        <v>0</v>
      </c>
      <c r="S304" s="29">
        <f t="shared" si="44"/>
        <v>0</v>
      </c>
      <c r="T304" s="29">
        <f t="shared" si="44"/>
        <v>0</v>
      </c>
      <c r="U304" s="29">
        <f t="shared" si="44"/>
        <v>0</v>
      </c>
      <c r="V304" s="29">
        <f t="shared" si="44"/>
        <v>0</v>
      </c>
      <c r="W304" s="29">
        <f t="shared" si="44"/>
        <v>0</v>
      </c>
      <c r="X304" s="73">
        <f t="shared" si="44"/>
        <v>241.07674</v>
      </c>
      <c r="Y304" s="59">
        <f>X304/G304*100</f>
        <v>45.928127262335686</v>
      </c>
    </row>
    <row r="305" spans="1:25" ht="32.25" outlineLevel="6" thickBot="1">
      <c r="A305" s="114" t="s">
        <v>146</v>
      </c>
      <c r="B305" s="19">
        <v>951</v>
      </c>
      <c r="C305" s="11" t="s">
        <v>16</v>
      </c>
      <c r="D305" s="11" t="s">
        <v>147</v>
      </c>
      <c r="E305" s="11" t="s">
        <v>5</v>
      </c>
      <c r="F305" s="11"/>
      <c r="G305" s="12">
        <f>G306</f>
        <v>524.9</v>
      </c>
      <c r="H305" s="31">
        <f aca="true" t="shared" si="45" ref="H305:X307">H306</f>
        <v>0</v>
      </c>
      <c r="I305" s="31">
        <f t="shared" si="45"/>
        <v>0</v>
      </c>
      <c r="J305" s="31">
        <f t="shared" si="45"/>
        <v>0</v>
      </c>
      <c r="K305" s="31">
        <f t="shared" si="45"/>
        <v>0</v>
      </c>
      <c r="L305" s="31">
        <f t="shared" si="45"/>
        <v>0</v>
      </c>
      <c r="M305" s="31">
        <f t="shared" si="45"/>
        <v>0</v>
      </c>
      <c r="N305" s="31">
        <f t="shared" si="45"/>
        <v>0</v>
      </c>
      <c r="O305" s="31">
        <f t="shared" si="45"/>
        <v>0</v>
      </c>
      <c r="P305" s="31">
        <f t="shared" si="45"/>
        <v>0</v>
      </c>
      <c r="Q305" s="31">
        <f t="shared" si="45"/>
        <v>0</v>
      </c>
      <c r="R305" s="31">
        <f t="shared" si="45"/>
        <v>0</v>
      </c>
      <c r="S305" s="31">
        <f t="shared" si="45"/>
        <v>0</v>
      </c>
      <c r="T305" s="31">
        <f t="shared" si="45"/>
        <v>0</v>
      </c>
      <c r="U305" s="31">
        <f t="shared" si="45"/>
        <v>0</v>
      </c>
      <c r="V305" s="31">
        <f t="shared" si="45"/>
        <v>0</v>
      </c>
      <c r="W305" s="31">
        <f t="shared" si="45"/>
        <v>0</v>
      </c>
      <c r="X305" s="66">
        <f t="shared" si="45"/>
        <v>178.07376</v>
      </c>
      <c r="Y305" s="59">
        <f>X305/G305*100</f>
        <v>33.92527338540675</v>
      </c>
    </row>
    <row r="306" spans="1:25" ht="32.25" outlineLevel="6" thickBot="1">
      <c r="A306" s="96" t="s">
        <v>223</v>
      </c>
      <c r="B306" s="92">
        <v>951</v>
      </c>
      <c r="C306" s="93" t="s">
        <v>16</v>
      </c>
      <c r="D306" s="93" t="s">
        <v>224</v>
      </c>
      <c r="E306" s="93" t="s">
        <v>5</v>
      </c>
      <c r="F306" s="93"/>
      <c r="G306" s="16">
        <f>G307</f>
        <v>524.9</v>
      </c>
      <c r="H306" s="32">
        <f t="shared" si="45"/>
        <v>0</v>
      </c>
      <c r="I306" s="32">
        <f t="shared" si="45"/>
        <v>0</v>
      </c>
      <c r="J306" s="32">
        <f t="shared" si="45"/>
        <v>0</v>
      </c>
      <c r="K306" s="32">
        <f t="shared" si="45"/>
        <v>0</v>
      </c>
      <c r="L306" s="32">
        <f t="shared" si="45"/>
        <v>0</v>
      </c>
      <c r="M306" s="32">
        <f t="shared" si="45"/>
        <v>0</v>
      </c>
      <c r="N306" s="32">
        <f t="shared" si="45"/>
        <v>0</v>
      </c>
      <c r="O306" s="32">
        <f t="shared" si="45"/>
        <v>0</v>
      </c>
      <c r="P306" s="32">
        <f t="shared" si="45"/>
        <v>0</v>
      </c>
      <c r="Q306" s="32">
        <f t="shared" si="45"/>
        <v>0</v>
      </c>
      <c r="R306" s="32">
        <f t="shared" si="45"/>
        <v>0</v>
      </c>
      <c r="S306" s="32">
        <f t="shared" si="45"/>
        <v>0</v>
      </c>
      <c r="T306" s="32">
        <f t="shared" si="45"/>
        <v>0</v>
      </c>
      <c r="U306" s="32">
        <f t="shared" si="45"/>
        <v>0</v>
      </c>
      <c r="V306" s="32">
        <f t="shared" si="45"/>
        <v>0</v>
      </c>
      <c r="W306" s="32">
        <f t="shared" si="45"/>
        <v>0</v>
      </c>
      <c r="X306" s="67">
        <f t="shared" si="45"/>
        <v>178.07376</v>
      </c>
      <c r="Y306" s="59">
        <f>X306/G306*100</f>
        <v>33.92527338540675</v>
      </c>
    </row>
    <row r="307" spans="1:25" ht="32.25" outlineLevel="6" thickBot="1">
      <c r="A307" s="5" t="s">
        <v>133</v>
      </c>
      <c r="B307" s="21">
        <v>951</v>
      </c>
      <c r="C307" s="6" t="s">
        <v>16</v>
      </c>
      <c r="D307" s="6" t="s">
        <v>224</v>
      </c>
      <c r="E307" s="6" t="s">
        <v>131</v>
      </c>
      <c r="F307" s="6"/>
      <c r="G307" s="7">
        <f>G308</f>
        <v>524.9</v>
      </c>
      <c r="H307" s="34">
        <f t="shared" si="45"/>
        <v>0</v>
      </c>
      <c r="I307" s="34">
        <f t="shared" si="45"/>
        <v>0</v>
      </c>
      <c r="J307" s="34">
        <f t="shared" si="45"/>
        <v>0</v>
      </c>
      <c r="K307" s="34">
        <f t="shared" si="45"/>
        <v>0</v>
      </c>
      <c r="L307" s="34">
        <f t="shared" si="45"/>
        <v>0</v>
      </c>
      <c r="M307" s="34">
        <f t="shared" si="45"/>
        <v>0</v>
      </c>
      <c r="N307" s="34">
        <f t="shared" si="45"/>
        <v>0</v>
      </c>
      <c r="O307" s="34">
        <f t="shared" si="45"/>
        <v>0</v>
      </c>
      <c r="P307" s="34">
        <f t="shared" si="45"/>
        <v>0</v>
      </c>
      <c r="Q307" s="34">
        <f t="shared" si="45"/>
        <v>0</v>
      </c>
      <c r="R307" s="34">
        <f t="shared" si="45"/>
        <v>0</v>
      </c>
      <c r="S307" s="34">
        <f t="shared" si="45"/>
        <v>0</v>
      </c>
      <c r="T307" s="34">
        <f t="shared" si="45"/>
        <v>0</v>
      </c>
      <c r="U307" s="34">
        <f t="shared" si="45"/>
        <v>0</v>
      </c>
      <c r="V307" s="34">
        <f t="shared" si="45"/>
        <v>0</v>
      </c>
      <c r="W307" s="34">
        <f t="shared" si="45"/>
        <v>0</v>
      </c>
      <c r="X307" s="68">
        <f t="shared" si="45"/>
        <v>178.07376</v>
      </c>
      <c r="Y307" s="59">
        <f>X307/G307*100</f>
        <v>33.92527338540675</v>
      </c>
    </row>
    <row r="308" spans="1:25" ht="32.25" outlineLevel="6" thickBot="1">
      <c r="A308" s="90" t="s">
        <v>134</v>
      </c>
      <c r="B308" s="94">
        <v>951</v>
      </c>
      <c r="C308" s="95" t="s">
        <v>16</v>
      </c>
      <c r="D308" s="95" t="s">
        <v>224</v>
      </c>
      <c r="E308" s="95" t="s">
        <v>132</v>
      </c>
      <c r="F308" s="95"/>
      <c r="G308" s="100">
        <v>524.9</v>
      </c>
      <c r="H308" s="24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42"/>
      <c r="X308" s="65">
        <v>178.07376</v>
      </c>
      <c r="Y308" s="59">
        <f>X308/G308*100</f>
        <v>33.92527338540675</v>
      </c>
    </row>
    <row r="309" spans="1:25" ht="19.5" outlineLevel="6" thickBot="1">
      <c r="A309" s="126" t="s">
        <v>38</v>
      </c>
      <c r="B309" s="18">
        <v>951</v>
      </c>
      <c r="C309" s="39" t="s">
        <v>17</v>
      </c>
      <c r="D309" s="39" t="s">
        <v>6</v>
      </c>
      <c r="E309" s="39" t="s">
        <v>5</v>
      </c>
      <c r="F309" s="39"/>
      <c r="G309" s="121">
        <f>G310+G314</f>
        <v>1569.6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16.5" outlineLevel="6" thickBot="1">
      <c r="A310" s="8" t="s">
        <v>360</v>
      </c>
      <c r="B310" s="19">
        <v>951</v>
      </c>
      <c r="C310" s="9" t="s">
        <v>17</v>
      </c>
      <c r="D310" s="9" t="s">
        <v>225</v>
      </c>
      <c r="E310" s="9" t="s">
        <v>5</v>
      </c>
      <c r="F310" s="9"/>
      <c r="G310" s="10">
        <f>G311</f>
        <v>1569.6</v>
      </c>
      <c r="H310" s="31">
        <f aca="true" t="shared" si="46" ref="H310:X311">H311</f>
        <v>0</v>
      </c>
      <c r="I310" s="31">
        <f t="shared" si="46"/>
        <v>0</v>
      </c>
      <c r="J310" s="31">
        <f t="shared" si="46"/>
        <v>0</v>
      </c>
      <c r="K310" s="31">
        <f t="shared" si="46"/>
        <v>0</v>
      </c>
      <c r="L310" s="31">
        <f t="shared" si="46"/>
        <v>0</v>
      </c>
      <c r="M310" s="31">
        <f t="shared" si="46"/>
        <v>0</v>
      </c>
      <c r="N310" s="31">
        <f t="shared" si="46"/>
        <v>0</v>
      </c>
      <c r="O310" s="31">
        <f t="shared" si="46"/>
        <v>0</v>
      </c>
      <c r="P310" s="31">
        <f t="shared" si="46"/>
        <v>0</v>
      </c>
      <c r="Q310" s="31">
        <f t="shared" si="46"/>
        <v>0</v>
      </c>
      <c r="R310" s="31">
        <f t="shared" si="46"/>
        <v>0</v>
      </c>
      <c r="S310" s="31">
        <f t="shared" si="46"/>
        <v>0</v>
      </c>
      <c r="T310" s="31">
        <f t="shared" si="46"/>
        <v>0</v>
      </c>
      <c r="U310" s="31">
        <f t="shared" si="46"/>
        <v>0</v>
      </c>
      <c r="V310" s="31">
        <f t="shared" si="46"/>
        <v>0</v>
      </c>
      <c r="W310" s="31">
        <f t="shared" si="46"/>
        <v>0</v>
      </c>
      <c r="X310" s="66">
        <f t="shared" si="46"/>
        <v>63.00298</v>
      </c>
      <c r="Y310" s="59">
        <f>X310/G310*100</f>
        <v>4.01395132517839</v>
      </c>
    </row>
    <row r="311" spans="1:25" ht="32.25" outlineLevel="6" thickBot="1">
      <c r="A311" s="116" t="s">
        <v>226</v>
      </c>
      <c r="B311" s="92">
        <v>951</v>
      </c>
      <c r="C311" s="93" t="s">
        <v>17</v>
      </c>
      <c r="D311" s="93" t="s">
        <v>227</v>
      </c>
      <c r="E311" s="93" t="s">
        <v>5</v>
      </c>
      <c r="F311" s="93"/>
      <c r="G311" s="16">
        <f>G312</f>
        <v>1569.6</v>
      </c>
      <c r="H311" s="32">
        <f t="shared" si="46"/>
        <v>0</v>
      </c>
      <c r="I311" s="32">
        <f t="shared" si="46"/>
        <v>0</v>
      </c>
      <c r="J311" s="32">
        <f t="shared" si="46"/>
        <v>0</v>
      </c>
      <c r="K311" s="32">
        <f t="shared" si="46"/>
        <v>0</v>
      </c>
      <c r="L311" s="32">
        <f t="shared" si="46"/>
        <v>0</v>
      </c>
      <c r="M311" s="32">
        <f t="shared" si="46"/>
        <v>0</v>
      </c>
      <c r="N311" s="32">
        <f t="shared" si="46"/>
        <v>0</v>
      </c>
      <c r="O311" s="32">
        <f t="shared" si="46"/>
        <v>0</v>
      </c>
      <c r="P311" s="32">
        <f t="shared" si="46"/>
        <v>0</v>
      </c>
      <c r="Q311" s="32">
        <f t="shared" si="46"/>
        <v>0</v>
      </c>
      <c r="R311" s="32">
        <f t="shared" si="46"/>
        <v>0</v>
      </c>
      <c r="S311" s="32">
        <f t="shared" si="46"/>
        <v>0</v>
      </c>
      <c r="T311" s="32">
        <f t="shared" si="46"/>
        <v>0</v>
      </c>
      <c r="U311" s="32">
        <f t="shared" si="46"/>
        <v>0</v>
      </c>
      <c r="V311" s="32">
        <f t="shared" si="46"/>
        <v>0</v>
      </c>
      <c r="W311" s="32">
        <f t="shared" si="46"/>
        <v>0</v>
      </c>
      <c r="X311" s="67">
        <f t="shared" si="46"/>
        <v>63.00298</v>
      </c>
      <c r="Y311" s="59">
        <f>X311/G311*100</f>
        <v>4.01395132517839</v>
      </c>
    </row>
    <row r="312" spans="1:25" ht="32.25" outlineLevel="6" thickBot="1">
      <c r="A312" s="5" t="s">
        <v>114</v>
      </c>
      <c r="B312" s="21">
        <v>951</v>
      </c>
      <c r="C312" s="6" t="s">
        <v>17</v>
      </c>
      <c r="D312" s="6" t="s">
        <v>227</v>
      </c>
      <c r="E312" s="6" t="s">
        <v>113</v>
      </c>
      <c r="F312" s="6"/>
      <c r="G312" s="7">
        <f>G313</f>
        <v>1569.6</v>
      </c>
      <c r="H312" s="24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42"/>
      <c r="X312" s="65">
        <v>63.00298</v>
      </c>
      <c r="Y312" s="59">
        <f>X312/G312*100</f>
        <v>4.01395132517839</v>
      </c>
    </row>
    <row r="313" spans="1:25" ht="19.5" outlineLevel="6" thickBot="1">
      <c r="A313" s="90" t="s">
        <v>136</v>
      </c>
      <c r="B313" s="94">
        <v>951</v>
      </c>
      <c r="C313" s="95" t="s">
        <v>17</v>
      </c>
      <c r="D313" s="95" t="s">
        <v>227</v>
      </c>
      <c r="E313" s="95" t="s">
        <v>135</v>
      </c>
      <c r="F313" s="95"/>
      <c r="G313" s="100">
        <v>1569.6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19.5" outlineLevel="6" thickBot="1">
      <c r="A314" s="8" t="s">
        <v>228</v>
      </c>
      <c r="B314" s="19">
        <v>951</v>
      </c>
      <c r="C314" s="9" t="s">
        <v>17</v>
      </c>
      <c r="D314" s="9" t="s">
        <v>43</v>
      </c>
      <c r="E314" s="9" t="s">
        <v>5</v>
      </c>
      <c r="F314" s="9"/>
      <c r="G314" s="10">
        <f>G315</f>
        <v>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32.25" outlineLevel="6" thickBot="1">
      <c r="A315" s="116" t="s">
        <v>226</v>
      </c>
      <c r="B315" s="92">
        <v>951</v>
      </c>
      <c r="C315" s="93" t="s">
        <v>17</v>
      </c>
      <c r="D315" s="93" t="s">
        <v>229</v>
      </c>
      <c r="E315" s="93" t="s">
        <v>5</v>
      </c>
      <c r="F315" s="93"/>
      <c r="G315" s="16">
        <f>G316</f>
        <v>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5" t="s">
        <v>114</v>
      </c>
      <c r="B316" s="21">
        <v>951</v>
      </c>
      <c r="C316" s="6" t="s">
        <v>17</v>
      </c>
      <c r="D316" s="6" t="s">
        <v>229</v>
      </c>
      <c r="E316" s="6" t="s">
        <v>113</v>
      </c>
      <c r="F316" s="6"/>
      <c r="G316" s="7">
        <f>G317</f>
        <v>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19.5" outlineLevel="6" thickBot="1">
      <c r="A317" s="90" t="s">
        <v>136</v>
      </c>
      <c r="B317" s="94">
        <v>951</v>
      </c>
      <c r="C317" s="95" t="s">
        <v>17</v>
      </c>
      <c r="D317" s="95" t="s">
        <v>229</v>
      </c>
      <c r="E317" s="95" t="s">
        <v>135</v>
      </c>
      <c r="F317" s="95"/>
      <c r="G317" s="100">
        <v>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19.5" outlineLevel="6" thickBot="1">
      <c r="A318" s="126" t="s">
        <v>230</v>
      </c>
      <c r="B318" s="18">
        <v>951</v>
      </c>
      <c r="C318" s="39" t="s">
        <v>231</v>
      </c>
      <c r="D318" s="39" t="s">
        <v>6</v>
      </c>
      <c r="E318" s="39" t="s">
        <v>5</v>
      </c>
      <c r="F318" s="39"/>
      <c r="G318" s="121">
        <f>G319</f>
        <v>50</v>
      </c>
      <c r="H318" s="29">
        <f aca="true" t="shared" si="47" ref="H318:X318">H319+H324</f>
        <v>0</v>
      </c>
      <c r="I318" s="29">
        <f t="shared" si="47"/>
        <v>0</v>
      </c>
      <c r="J318" s="29">
        <f t="shared" si="47"/>
        <v>0</v>
      </c>
      <c r="K318" s="29">
        <f t="shared" si="47"/>
        <v>0</v>
      </c>
      <c r="L318" s="29">
        <f t="shared" si="47"/>
        <v>0</v>
      </c>
      <c r="M318" s="29">
        <f t="shared" si="47"/>
        <v>0</v>
      </c>
      <c r="N318" s="29">
        <f t="shared" si="47"/>
        <v>0</v>
      </c>
      <c r="O318" s="29">
        <f t="shared" si="47"/>
        <v>0</v>
      </c>
      <c r="P318" s="29">
        <f t="shared" si="47"/>
        <v>0</v>
      </c>
      <c r="Q318" s="29">
        <f t="shared" si="47"/>
        <v>0</v>
      </c>
      <c r="R318" s="29">
        <f t="shared" si="47"/>
        <v>0</v>
      </c>
      <c r="S318" s="29">
        <f t="shared" si="47"/>
        <v>0</v>
      </c>
      <c r="T318" s="29">
        <f t="shared" si="47"/>
        <v>0</v>
      </c>
      <c r="U318" s="29">
        <f t="shared" si="47"/>
        <v>0</v>
      </c>
      <c r="V318" s="29">
        <f t="shared" si="47"/>
        <v>0</v>
      </c>
      <c r="W318" s="29">
        <f t="shared" si="47"/>
        <v>0</v>
      </c>
      <c r="X318" s="73">
        <f t="shared" si="47"/>
        <v>499.74378</v>
      </c>
      <c r="Y318" s="59">
        <f>X318/G318*100</f>
        <v>999.48756</v>
      </c>
    </row>
    <row r="319" spans="1:25" ht="16.5" outlineLevel="6" thickBot="1">
      <c r="A319" s="13" t="s">
        <v>361</v>
      </c>
      <c r="B319" s="19">
        <v>951</v>
      </c>
      <c r="C319" s="9" t="s">
        <v>231</v>
      </c>
      <c r="D319" s="9" t="s">
        <v>232</v>
      </c>
      <c r="E319" s="9" t="s">
        <v>5</v>
      </c>
      <c r="F319" s="9"/>
      <c r="G319" s="10">
        <f>G320</f>
        <v>50</v>
      </c>
      <c r="H319" s="31">
        <f aca="true" t="shared" si="48" ref="H319:X321">H320</f>
        <v>0</v>
      </c>
      <c r="I319" s="31">
        <f t="shared" si="48"/>
        <v>0</v>
      </c>
      <c r="J319" s="31">
        <f t="shared" si="48"/>
        <v>0</v>
      </c>
      <c r="K319" s="31">
        <f t="shared" si="48"/>
        <v>0</v>
      </c>
      <c r="L319" s="31">
        <f t="shared" si="48"/>
        <v>0</v>
      </c>
      <c r="M319" s="31">
        <f t="shared" si="48"/>
        <v>0</v>
      </c>
      <c r="N319" s="31">
        <f t="shared" si="48"/>
        <v>0</v>
      </c>
      <c r="O319" s="31">
        <f t="shared" si="48"/>
        <v>0</v>
      </c>
      <c r="P319" s="31">
        <f t="shared" si="48"/>
        <v>0</v>
      </c>
      <c r="Q319" s="31">
        <f t="shared" si="48"/>
        <v>0</v>
      </c>
      <c r="R319" s="31">
        <f t="shared" si="48"/>
        <v>0</v>
      </c>
      <c r="S319" s="31">
        <f t="shared" si="48"/>
        <v>0</v>
      </c>
      <c r="T319" s="31">
        <f t="shared" si="48"/>
        <v>0</v>
      </c>
      <c r="U319" s="31">
        <f t="shared" si="48"/>
        <v>0</v>
      </c>
      <c r="V319" s="31">
        <f t="shared" si="48"/>
        <v>0</v>
      </c>
      <c r="W319" s="31">
        <f t="shared" si="48"/>
        <v>0</v>
      </c>
      <c r="X319" s="66">
        <f t="shared" si="48"/>
        <v>499.74378</v>
      </c>
      <c r="Y319" s="59">
        <f>X319/G319*100</f>
        <v>999.48756</v>
      </c>
    </row>
    <row r="320" spans="1:25" ht="48" outlineLevel="6" thickBot="1">
      <c r="A320" s="116" t="s">
        <v>233</v>
      </c>
      <c r="B320" s="92">
        <v>951</v>
      </c>
      <c r="C320" s="93" t="s">
        <v>231</v>
      </c>
      <c r="D320" s="93" t="s">
        <v>234</v>
      </c>
      <c r="E320" s="93" t="s">
        <v>5</v>
      </c>
      <c r="F320" s="93"/>
      <c r="G320" s="16">
        <f>G321</f>
        <v>50</v>
      </c>
      <c r="H320" s="32">
        <f t="shared" si="48"/>
        <v>0</v>
      </c>
      <c r="I320" s="32">
        <f t="shared" si="48"/>
        <v>0</v>
      </c>
      <c r="J320" s="32">
        <f t="shared" si="48"/>
        <v>0</v>
      </c>
      <c r="K320" s="32">
        <f t="shared" si="48"/>
        <v>0</v>
      </c>
      <c r="L320" s="32">
        <f t="shared" si="48"/>
        <v>0</v>
      </c>
      <c r="M320" s="32">
        <f t="shared" si="48"/>
        <v>0</v>
      </c>
      <c r="N320" s="32">
        <f t="shared" si="48"/>
        <v>0</v>
      </c>
      <c r="O320" s="32">
        <f t="shared" si="48"/>
        <v>0</v>
      </c>
      <c r="P320" s="32">
        <f t="shared" si="48"/>
        <v>0</v>
      </c>
      <c r="Q320" s="32">
        <f t="shared" si="48"/>
        <v>0</v>
      </c>
      <c r="R320" s="32">
        <f t="shared" si="48"/>
        <v>0</v>
      </c>
      <c r="S320" s="32">
        <f t="shared" si="48"/>
        <v>0</v>
      </c>
      <c r="T320" s="32">
        <f t="shared" si="48"/>
        <v>0</v>
      </c>
      <c r="U320" s="32">
        <f t="shared" si="48"/>
        <v>0</v>
      </c>
      <c r="V320" s="32">
        <f t="shared" si="48"/>
        <v>0</v>
      </c>
      <c r="W320" s="32">
        <f t="shared" si="48"/>
        <v>0</v>
      </c>
      <c r="X320" s="67">
        <f t="shared" si="48"/>
        <v>499.74378</v>
      </c>
      <c r="Y320" s="59">
        <f>X320/G320*100</f>
        <v>999.48756</v>
      </c>
    </row>
    <row r="321" spans="1:25" ht="32.25" outlineLevel="6" thickBot="1">
      <c r="A321" s="5" t="s">
        <v>107</v>
      </c>
      <c r="B321" s="21">
        <v>951</v>
      </c>
      <c r="C321" s="6" t="s">
        <v>235</v>
      </c>
      <c r="D321" s="6" t="s">
        <v>234</v>
      </c>
      <c r="E321" s="6" t="s">
        <v>101</v>
      </c>
      <c r="F321" s="6"/>
      <c r="G321" s="7">
        <f>G322</f>
        <v>50</v>
      </c>
      <c r="H321" s="34">
        <f t="shared" si="48"/>
        <v>0</v>
      </c>
      <c r="I321" s="34">
        <f t="shared" si="48"/>
        <v>0</v>
      </c>
      <c r="J321" s="34">
        <f t="shared" si="48"/>
        <v>0</v>
      </c>
      <c r="K321" s="34">
        <f t="shared" si="48"/>
        <v>0</v>
      </c>
      <c r="L321" s="34">
        <f t="shared" si="48"/>
        <v>0</v>
      </c>
      <c r="M321" s="34">
        <f t="shared" si="48"/>
        <v>0</v>
      </c>
      <c r="N321" s="34">
        <f t="shared" si="48"/>
        <v>0</v>
      </c>
      <c r="O321" s="34">
        <f t="shared" si="48"/>
        <v>0</v>
      </c>
      <c r="P321" s="34">
        <f t="shared" si="48"/>
        <v>0</v>
      </c>
      <c r="Q321" s="34">
        <f t="shared" si="48"/>
        <v>0</v>
      </c>
      <c r="R321" s="34">
        <f t="shared" si="48"/>
        <v>0</v>
      </c>
      <c r="S321" s="34">
        <f t="shared" si="48"/>
        <v>0</v>
      </c>
      <c r="T321" s="34">
        <f t="shared" si="48"/>
        <v>0</v>
      </c>
      <c r="U321" s="34">
        <f t="shared" si="48"/>
        <v>0</v>
      </c>
      <c r="V321" s="34">
        <f t="shared" si="48"/>
        <v>0</v>
      </c>
      <c r="W321" s="34">
        <f t="shared" si="48"/>
        <v>0</v>
      </c>
      <c r="X321" s="68">
        <f t="shared" si="48"/>
        <v>499.74378</v>
      </c>
      <c r="Y321" s="59">
        <f>X321/G321*100</f>
        <v>999.48756</v>
      </c>
    </row>
    <row r="322" spans="1:25" ht="32.25" outlineLevel="6" thickBot="1">
      <c r="A322" s="90" t="s">
        <v>109</v>
      </c>
      <c r="B322" s="94">
        <v>951</v>
      </c>
      <c r="C322" s="95" t="s">
        <v>231</v>
      </c>
      <c r="D322" s="95" t="s">
        <v>234</v>
      </c>
      <c r="E322" s="95" t="s">
        <v>103</v>
      </c>
      <c r="F322" s="95"/>
      <c r="G322" s="100">
        <v>50</v>
      </c>
      <c r="H322" s="24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42"/>
      <c r="X322" s="65">
        <v>499.74378</v>
      </c>
      <c r="Y322" s="59">
        <f>X322/G322*100</f>
        <v>999.48756</v>
      </c>
    </row>
    <row r="323" spans="1:25" ht="19.5" outlineLevel="6" thickBot="1">
      <c r="A323" s="110" t="s">
        <v>75</v>
      </c>
      <c r="B323" s="18">
        <v>951</v>
      </c>
      <c r="C323" s="14" t="s">
        <v>45</v>
      </c>
      <c r="D323" s="14" t="s">
        <v>6</v>
      </c>
      <c r="E323" s="14" t="s">
        <v>5</v>
      </c>
      <c r="F323" s="14"/>
      <c r="G323" s="15">
        <f>G324+G329</f>
        <v>291.62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16.5" outlineLevel="6" thickBot="1">
      <c r="A324" s="8" t="s">
        <v>236</v>
      </c>
      <c r="B324" s="19">
        <v>951</v>
      </c>
      <c r="C324" s="9" t="s">
        <v>80</v>
      </c>
      <c r="D324" s="9" t="s">
        <v>6</v>
      </c>
      <c r="E324" s="9" t="s">
        <v>5</v>
      </c>
      <c r="F324" s="9"/>
      <c r="G324" s="10">
        <f>G325</f>
        <v>291.62</v>
      </c>
      <c r="H324" s="31">
        <f aca="true" t="shared" si="49" ref="H324:X324">H325</f>
        <v>0</v>
      </c>
      <c r="I324" s="31">
        <f t="shared" si="49"/>
        <v>0</v>
      </c>
      <c r="J324" s="31">
        <f t="shared" si="49"/>
        <v>0</v>
      </c>
      <c r="K324" s="31">
        <f t="shared" si="49"/>
        <v>0</v>
      </c>
      <c r="L324" s="31">
        <f t="shared" si="49"/>
        <v>0</v>
      </c>
      <c r="M324" s="31">
        <f t="shared" si="49"/>
        <v>0</v>
      </c>
      <c r="N324" s="31">
        <f t="shared" si="49"/>
        <v>0</v>
      </c>
      <c r="O324" s="31">
        <f t="shared" si="49"/>
        <v>0</v>
      </c>
      <c r="P324" s="31">
        <f t="shared" si="49"/>
        <v>0</v>
      </c>
      <c r="Q324" s="31">
        <f t="shared" si="49"/>
        <v>0</v>
      </c>
      <c r="R324" s="31">
        <f t="shared" si="49"/>
        <v>0</v>
      </c>
      <c r="S324" s="31">
        <f t="shared" si="49"/>
        <v>0</v>
      </c>
      <c r="T324" s="31">
        <f t="shared" si="49"/>
        <v>0</v>
      </c>
      <c r="U324" s="31">
        <f t="shared" si="49"/>
        <v>0</v>
      </c>
      <c r="V324" s="31">
        <f t="shared" si="49"/>
        <v>0</v>
      </c>
      <c r="W324" s="31">
        <f t="shared" si="49"/>
        <v>0</v>
      </c>
      <c r="X324" s="31">
        <f t="shared" si="49"/>
        <v>0</v>
      </c>
      <c r="Y324" s="59">
        <f>X324/G324*100</f>
        <v>0</v>
      </c>
    </row>
    <row r="325" spans="1:25" ht="16.5" outlineLevel="6" thickBot="1">
      <c r="A325" s="102" t="s">
        <v>362</v>
      </c>
      <c r="B325" s="108">
        <v>951</v>
      </c>
      <c r="C325" s="93" t="s">
        <v>80</v>
      </c>
      <c r="D325" s="93" t="s">
        <v>237</v>
      </c>
      <c r="E325" s="93" t="s">
        <v>5</v>
      </c>
      <c r="F325" s="93"/>
      <c r="G325" s="16">
        <f>G326</f>
        <v>291.62</v>
      </c>
      <c r="H325" s="32">
        <f aca="true" t="shared" si="50" ref="H325:X325">H326+H329</f>
        <v>0</v>
      </c>
      <c r="I325" s="32">
        <f t="shared" si="50"/>
        <v>0</v>
      </c>
      <c r="J325" s="32">
        <f t="shared" si="50"/>
        <v>0</v>
      </c>
      <c r="K325" s="32">
        <f t="shared" si="50"/>
        <v>0</v>
      </c>
      <c r="L325" s="32">
        <f t="shared" si="50"/>
        <v>0</v>
      </c>
      <c r="M325" s="32">
        <f t="shared" si="50"/>
        <v>0</v>
      </c>
      <c r="N325" s="32">
        <f t="shared" si="50"/>
        <v>0</v>
      </c>
      <c r="O325" s="32">
        <f t="shared" si="50"/>
        <v>0</v>
      </c>
      <c r="P325" s="32">
        <f t="shared" si="50"/>
        <v>0</v>
      </c>
      <c r="Q325" s="32">
        <f t="shared" si="50"/>
        <v>0</v>
      </c>
      <c r="R325" s="32">
        <f t="shared" si="50"/>
        <v>0</v>
      </c>
      <c r="S325" s="32">
        <f t="shared" si="50"/>
        <v>0</v>
      </c>
      <c r="T325" s="32">
        <f t="shared" si="50"/>
        <v>0</v>
      </c>
      <c r="U325" s="32">
        <f t="shared" si="50"/>
        <v>0</v>
      </c>
      <c r="V325" s="32">
        <f t="shared" si="50"/>
        <v>0</v>
      </c>
      <c r="W325" s="32">
        <f t="shared" si="50"/>
        <v>0</v>
      </c>
      <c r="X325" s="32">
        <f t="shared" si="50"/>
        <v>0</v>
      </c>
      <c r="Y325" s="59">
        <f>X325/G325*100</f>
        <v>0</v>
      </c>
    </row>
    <row r="326" spans="1:25" ht="48.75" customHeight="1" outlineLevel="6" thickBot="1">
      <c r="A326" s="116" t="s">
        <v>238</v>
      </c>
      <c r="B326" s="92">
        <v>951</v>
      </c>
      <c r="C326" s="93" t="s">
        <v>80</v>
      </c>
      <c r="D326" s="93" t="s">
        <v>239</v>
      </c>
      <c r="E326" s="93" t="s">
        <v>5</v>
      </c>
      <c r="F326" s="93"/>
      <c r="G326" s="16">
        <f>G327</f>
        <v>291.62</v>
      </c>
      <c r="H326" s="24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42"/>
      <c r="X326" s="65">
        <v>0</v>
      </c>
      <c r="Y326" s="59">
        <f>X326/G326*100</f>
        <v>0</v>
      </c>
    </row>
    <row r="327" spans="1:25" ht="38.25" customHeight="1" outlineLevel="6" thickBot="1">
      <c r="A327" s="5" t="s">
        <v>107</v>
      </c>
      <c r="B327" s="21">
        <v>951</v>
      </c>
      <c r="C327" s="6" t="s">
        <v>80</v>
      </c>
      <c r="D327" s="6" t="s">
        <v>239</v>
      </c>
      <c r="E327" s="6" t="s">
        <v>101</v>
      </c>
      <c r="F327" s="6"/>
      <c r="G327" s="7">
        <f>G328</f>
        <v>291.62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</row>
    <row r="328" spans="1:25" ht="32.25" outlineLevel="6" thickBot="1">
      <c r="A328" s="90" t="s">
        <v>109</v>
      </c>
      <c r="B328" s="94">
        <v>951</v>
      </c>
      <c r="C328" s="95" t="s">
        <v>80</v>
      </c>
      <c r="D328" s="95" t="s">
        <v>239</v>
      </c>
      <c r="E328" s="95" t="s">
        <v>103</v>
      </c>
      <c r="F328" s="95"/>
      <c r="G328" s="100">
        <v>291.62</v>
      </c>
      <c r="H328" s="31">
        <f aca="true" t="shared" si="51" ref="H328:X328">H329</f>
        <v>0</v>
      </c>
      <c r="I328" s="31">
        <f t="shared" si="51"/>
        <v>0</v>
      </c>
      <c r="J328" s="31">
        <f t="shared" si="51"/>
        <v>0</v>
      </c>
      <c r="K328" s="31">
        <f t="shared" si="51"/>
        <v>0</v>
      </c>
      <c r="L328" s="31">
        <f t="shared" si="51"/>
        <v>0</v>
      </c>
      <c r="M328" s="31">
        <f t="shared" si="51"/>
        <v>0</v>
      </c>
      <c r="N328" s="31">
        <f t="shared" si="51"/>
        <v>0</v>
      </c>
      <c r="O328" s="31">
        <f t="shared" si="51"/>
        <v>0</v>
      </c>
      <c r="P328" s="31">
        <f t="shared" si="51"/>
        <v>0</v>
      </c>
      <c r="Q328" s="31">
        <f t="shared" si="51"/>
        <v>0</v>
      </c>
      <c r="R328" s="31">
        <f t="shared" si="51"/>
        <v>0</v>
      </c>
      <c r="S328" s="31">
        <f t="shared" si="51"/>
        <v>0</v>
      </c>
      <c r="T328" s="31">
        <f t="shared" si="51"/>
        <v>0</v>
      </c>
      <c r="U328" s="31">
        <f t="shared" si="51"/>
        <v>0</v>
      </c>
      <c r="V328" s="31">
        <f t="shared" si="51"/>
        <v>0</v>
      </c>
      <c r="W328" s="31">
        <f t="shared" si="51"/>
        <v>0</v>
      </c>
      <c r="X328" s="31">
        <f t="shared" si="51"/>
        <v>0</v>
      </c>
      <c r="Y328" s="59">
        <f>X328/G328*100</f>
        <v>0</v>
      </c>
    </row>
    <row r="329" spans="1:25" ht="19.5" outlineLevel="6" thickBot="1">
      <c r="A329" s="89" t="s">
        <v>83</v>
      </c>
      <c r="B329" s="19">
        <v>951</v>
      </c>
      <c r="C329" s="9" t="s">
        <v>84</v>
      </c>
      <c r="D329" s="9" t="s">
        <v>6</v>
      </c>
      <c r="E329" s="9" t="s">
        <v>5</v>
      </c>
      <c r="F329" s="6"/>
      <c r="G329" s="10">
        <f>G330</f>
        <v>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>
        <v>0</v>
      </c>
      <c r="Y329" s="59" t="e">
        <f>X329/G329*100</f>
        <v>#DIV/0!</v>
      </c>
    </row>
    <row r="330" spans="1:25" ht="19.5" outlineLevel="6" thickBot="1">
      <c r="A330" s="102" t="s">
        <v>363</v>
      </c>
      <c r="B330" s="108">
        <v>951</v>
      </c>
      <c r="C330" s="93" t="s">
        <v>84</v>
      </c>
      <c r="D330" s="93" t="s">
        <v>237</v>
      </c>
      <c r="E330" s="93" t="s">
        <v>5</v>
      </c>
      <c r="F330" s="93"/>
      <c r="G330" s="16">
        <f>G331</f>
        <v>0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48" outlineLevel="6" thickBot="1">
      <c r="A331" s="5" t="s">
        <v>240</v>
      </c>
      <c r="B331" s="21">
        <v>951</v>
      </c>
      <c r="C331" s="6" t="s">
        <v>84</v>
      </c>
      <c r="D331" s="6" t="s">
        <v>241</v>
      </c>
      <c r="E331" s="6" t="s">
        <v>5</v>
      </c>
      <c r="F331" s="6"/>
      <c r="G331" s="7">
        <f>G332</f>
        <v>0</v>
      </c>
      <c r="H331" s="29">
        <f aca="true" t="shared" si="52" ref="H331:X331">H332+H337</f>
        <v>0</v>
      </c>
      <c r="I331" s="29">
        <f t="shared" si="52"/>
        <v>0</v>
      </c>
      <c r="J331" s="29">
        <f t="shared" si="52"/>
        <v>0</v>
      </c>
      <c r="K331" s="29">
        <f t="shared" si="52"/>
        <v>0</v>
      </c>
      <c r="L331" s="29">
        <f t="shared" si="52"/>
        <v>0</v>
      </c>
      <c r="M331" s="29">
        <f t="shared" si="52"/>
        <v>0</v>
      </c>
      <c r="N331" s="29">
        <f t="shared" si="52"/>
        <v>0</v>
      </c>
      <c r="O331" s="29">
        <f t="shared" si="52"/>
        <v>0</v>
      </c>
      <c r="P331" s="29">
        <f t="shared" si="52"/>
        <v>0</v>
      </c>
      <c r="Q331" s="29">
        <f t="shared" si="52"/>
        <v>0</v>
      </c>
      <c r="R331" s="29">
        <f t="shared" si="52"/>
        <v>0</v>
      </c>
      <c r="S331" s="29">
        <f t="shared" si="52"/>
        <v>0</v>
      </c>
      <c r="T331" s="29">
        <f t="shared" si="52"/>
        <v>0</v>
      </c>
      <c r="U331" s="29">
        <f t="shared" si="52"/>
        <v>0</v>
      </c>
      <c r="V331" s="29">
        <f t="shared" si="52"/>
        <v>0</v>
      </c>
      <c r="W331" s="29">
        <f t="shared" si="52"/>
        <v>0</v>
      </c>
      <c r="X331" s="73">
        <f t="shared" si="52"/>
        <v>1410.7881399999999</v>
      </c>
      <c r="Y331" s="59" t="e">
        <f>X331/G331*100</f>
        <v>#DIV/0!</v>
      </c>
    </row>
    <row r="332" spans="1:25" ht="16.5" outlineLevel="6" thickBot="1">
      <c r="A332" s="90" t="s">
        <v>127</v>
      </c>
      <c r="B332" s="94">
        <v>951</v>
      </c>
      <c r="C332" s="95" t="s">
        <v>84</v>
      </c>
      <c r="D332" s="95" t="s">
        <v>241</v>
      </c>
      <c r="E332" s="95" t="s">
        <v>126</v>
      </c>
      <c r="F332" s="95"/>
      <c r="G332" s="100">
        <v>0</v>
      </c>
      <c r="H332" s="31">
        <f aca="true" t="shared" si="53" ref="H332:X332">H333</f>
        <v>0</v>
      </c>
      <c r="I332" s="31">
        <f t="shared" si="53"/>
        <v>0</v>
      </c>
      <c r="J332" s="31">
        <f t="shared" si="53"/>
        <v>0</v>
      </c>
      <c r="K332" s="31">
        <f t="shared" si="53"/>
        <v>0</v>
      </c>
      <c r="L332" s="31">
        <f t="shared" si="53"/>
        <v>0</v>
      </c>
      <c r="M332" s="31">
        <f t="shared" si="53"/>
        <v>0</v>
      </c>
      <c r="N332" s="31">
        <f t="shared" si="53"/>
        <v>0</v>
      </c>
      <c r="O332" s="31">
        <f t="shared" si="53"/>
        <v>0</v>
      </c>
      <c r="P332" s="31">
        <f t="shared" si="53"/>
        <v>0</v>
      </c>
      <c r="Q332" s="31">
        <f t="shared" si="53"/>
        <v>0</v>
      </c>
      <c r="R332" s="31">
        <f t="shared" si="53"/>
        <v>0</v>
      </c>
      <c r="S332" s="31">
        <f t="shared" si="53"/>
        <v>0</v>
      </c>
      <c r="T332" s="31">
        <f t="shared" si="53"/>
        <v>0</v>
      </c>
      <c r="U332" s="31">
        <f t="shared" si="53"/>
        <v>0</v>
      </c>
      <c r="V332" s="31">
        <f t="shared" si="53"/>
        <v>0</v>
      </c>
      <c r="W332" s="31">
        <f t="shared" si="53"/>
        <v>0</v>
      </c>
      <c r="X332" s="69">
        <f t="shared" si="53"/>
        <v>1362.07314</v>
      </c>
      <c r="Y332" s="59" t="e">
        <f>X332/G332*100</f>
        <v>#DIV/0!</v>
      </c>
    </row>
    <row r="333" spans="1:25" ht="19.5" customHeight="1" outlineLevel="6" thickBot="1">
      <c r="A333" s="110" t="s">
        <v>72</v>
      </c>
      <c r="B333" s="18">
        <v>951</v>
      </c>
      <c r="C333" s="14" t="s">
        <v>71</v>
      </c>
      <c r="D333" s="14" t="s">
        <v>6</v>
      </c>
      <c r="E333" s="14" t="s">
        <v>5</v>
      </c>
      <c r="F333" s="14"/>
      <c r="G333" s="15">
        <f>G334+G340</f>
        <v>1909.35</v>
      </c>
      <c r="H333" s="32">
        <f aca="true" t="shared" si="54" ref="H333:X333">H334</f>
        <v>0</v>
      </c>
      <c r="I333" s="32">
        <f t="shared" si="54"/>
        <v>0</v>
      </c>
      <c r="J333" s="32">
        <f t="shared" si="54"/>
        <v>0</v>
      </c>
      <c r="K333" s="32">
        <f t="shared" si="54"/>
        <v>0</v>
      </c>
      <c r="L333" s="32">
        <f t="shared" si="54"/>
        <v>0</v>
      </c>
      <c r="M333" s="32">
        <f t="shared" si="54"/>
        <v>0</v>
      </c>
      <c r="N333" s="32">
        <f t="shared" si="54"/>
        <v>0</v>
      </c>
      <c r="O333" s="32">
        <f t="shared" si="54"/>
        <v>0</v>
      </c>
      <c r="P333" s="32">
        <f t="shared" si="54"/>
        <v>0</v>
      </c>
      <c r="Q333" s="32">
        <f t="shared" si="54"/>
        <v>0</v>
      </c>
      <c r="R333" s="32">
        <f t="shared" si="54"/>
        <v>0</v>
      </c>
      <c r="S333" s="32">
        <f t="shared" si="54"/>
        <v>0</v>
      </c>
      <c r="T333" s="32">
        <f t="shared" si="54"/>
        <v>0</v>
      </c>
      <c r="U333" s="32">
        <f t="shared" si="54"/>
        <v>0</v>
      </c>
      <c r="V333" s="32">
        <f t="shared" si="54"/>
        <v>0</v>
      </c>
      <c r="W333" s="32">
        <f t="shared" si="54"/>
        <v>0</v>
      </c>
      <c r="X333" s="70">
        <f t="shared" si="54"/>
        <v>1362.07314</v>
      </c>
      <c r="Y333" s="59">
        <f>X333/G333*100</f>
        <v>71.3370068347867</v>
      </c>
    </row>
    <row r="334" spans="1:25" ht="32.25" outlineLevel="6" thickBot="1">
      <c r="A334" s="128" t="s">
        <v>44</v>
      </c>
      <c r="B334" s="18">
        <v>951</v>
      </c>
      <c r="C334" s="129" t="s">
        <v>82</v>
      </c>
      <c r="D334" s="129" t="s">
        <v>242</v>
      </c>
      <c r="E334" s="129" t="s">
        <v>5</v>
      </c>
      <c r="F334" s="129"/>
      <c r="G334" s="130">
        <f>G335</f>
        <v>1900</v>
      </c>
      <c r="H334" s="34">
        <f aca="true" t="shared" si="55" ref="H334:X334">H336</f>
        <v>0</v>
      </c>
      <c r="I334" s="34">
        <f t="shared" si="55"/>
        <v>0</v>
      </c>
      <c r="J334" s="34">
        <f t="shared" si="55"/>
        <v>0</v>
      </c>
      <c r="K334" s="34">
        <f t="shared" si="55"/>
        <v>0</v>
      </c>
      <c r="L334" s="34">
        <f t="shared" si="55"/>
        <v>0</v>
      </c>
      <c r="M334" s="34">
        <f t="shared" si="55"/>
        <v>0</v>
      </c>
      <c r="N334" s="34">
        <f t="shared" si="55"/>
        <v>0</v>
      </c>
      <c r="O334" s="34">
        <f t="shared" si="55"/>
        <v>0</v>
      </c>
      <c r="P334" s="34">
        <f t="shared" si="55"/>
        <v>0</v>
      </c>
      <c r="Q334" s="34">
        <f t="shared" si="55"/>
        <v>0</v>
      </c>
      <c r="R334" s="34">
        <f t="shared" si="55"/>
        <v>0</v>
      </c>
      <c r="S334" s="34">
        <f t="shared" si="55"/>
        <v>0</v>
      </c>
      <c r="T334" s="34">
        <f t="shared" si="55"/>
        <v>0</v>
      </c>
      <c r="U334" s="34">
        <f t="shared" si="55"/>
        <v>0</v>
      </c>
      <c r="V334" s="34">
        <f t="shared" si="55"/>
        <v>0</v>
      </c>
      <c r="W334" s="34">
        <f t="shared" si="55"/>
        <v>0</v>
      </c>
      <c r="X334" s="64">
        <f t="shared" si="55"/>
        <v>1362.07314</v>
      </c>
      <c r="Y334" s="59">
        <f>X334/G334*100</f>
        <v>71.68806</v>
      </c>
    </row>
    <row r="335" spans="1:25" ht="32.25" outlineLevel="6" thickBot="1">
      <c r="A335" s="114" t="s">
        <v>144</v>
      </c>
      <c r="B335" s="19">
        <v>951</v>
      </c>
      <c r="C335" s="11" t="s">
        <v>82</v>
      </c>
      <c r="D335" s="11" t="s">
        <v>145</v>
      </c>
      <c r="E335" s="11" t="s">
        <v>5</v>
      </c>
      <c r="F335" s="11"/>
      <c r="G335" s="12">
        <f>G336</f>
        <v>1900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81"/>
      <c r="Y335" s="59"/>
    </row>
    <row r="336" spans="1:25" ht="32.25" outlineLevel="6" thickBot="1">
      <c r="A336" s="114" t="s">
        <v>146</v>
      </c>
      <c r="B336" s="19">
        <v>951</v>
      </c>
      <c r="C336" s="9" t="s">
        <v>82</v>
      </c>
      <c r="D336" s="9" t="s">
        <v>147</v>
      </c>
      <c r="E336" s="9" t="s">
        <v>5</v>
      </c>
      <c r="F336" s="9"/>
      <c r="G336" s="10">
        <f>G337</f>
        <v>1900</v>
      </c>
      <c r="H336" s="25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43"/>
      <c r="X336" s="65">
        <v>1362.07314</v>
      </c>
      <c r="Y336" s="59">
        <f>X336/G336*100</f>
        <v>71.68806</v>
      </c>
    </row>
    <row r="337" spans="1:25" ht="48" outlineLevel="6" thickBot="1">
      <c r="A337" s="116" t="s">
        <v>243</v>
      </c>
      <c r="B337" s="92">
        <v>951</v>
      </c>
      <c r="C337" s="93" t="s">
        <v>82</v>
      </c>
      <c r="D337" s="93" t="s">
        <v>244</v>
      </c>
      <c r="E337" s="93" t="s">
        <v>5</v>
      </c>
      <c r="F337" s="93"/>
      <c r="G337" s="16">
        <f>G338</f>
        <v>1900</v>
      </c>
      <c r="H337" s="31">
        <f aca="true" t="shared" si="56" ref="H337:X339">H338</f>
        <v>0</v>
      </c>
      <c r="I337" s="31">
        <f t="shared" si="56"/>
        <v>0</v>
      </c>
      <c r="J337" s="31">
        <f t="shared" si="56"/>
        <v>0</v>
      </c>
      <c r="K337" s="31">
        <f t="shared" si="56"/>
        <v>0</v>
      </c>
      <c r="L337" s="31">
        <f t="shared" si="56"/>
        <v>0</v>
      </c>
      <c r="M337" s="31">
        <f t="shared" si="56"/>
        <v>0</v>
      </c>
      <c r="N337" s="31">
        <f t="shared" si="56"/>
        <v>0</v>
      </c>
      <c r="O337" s="31">
        <f t="shared" si="56"/>
        <v>0</v>
      </c>
      <c r="P337" s="31">
        <f t="shared" si="56"/>
        <v>0</v>
      </c>
      <c r="Q337" s="31">
        <f t="shared" si="56"/>
        <v>0</v>
      </c>
      <c r="R337" s="31">
        <f t="shared" si="56"/>
        <v>0</v>
      </c>
      <c r="S337" s="31">
        <f t="shared" si="56"/>
        <v>0</v>
      </c>
      <c r="T337" s="31">
        <f t="shared" si="56"/>
        <v>0</v>
      </c>
      <c r="U337" s="31">
        <f t="shared" si="56"/>
        <v>0</v>
      </c>
      <c r="V337" s="31">
        <f t="shared" si="56"/>
        <v>0</v>
      </c>
      <c r="W337" s="31">
        <f t="shared" si="56"/>
        <v>0</v>
      </c>
      <c r="X337" s="66">
        <f t="shared" si="56"/>
        <v>48.715</v>
      </c>
      <c r="Y337" s="59">
        <f>X337/G337*100</f>
        <v>2.563947368421053</v>
      </c>
    </row>
    <row r="338" spans="1:25" ht="16.5" outlineLevel="6" thickBot="1">
      <c r="A338" s="5" t="s">
        <v>129</v>
      </c>
      <c r="B338" s="21">
        <v>951</v>
      </c>
      <c r="C338" s="6" t="s">
        <v>82</v>
      </c>
      <c r="D338" s="6" t="s">
        <v>244</v>
      </c>
      <c r="E338" s="6" t="s">
        <v>128</v>
      </c>
      <c r="F338" s="6"/>
      <c r="G338" s="7">
        <f>G339</f>
        <v>1900</v>
      </c>
      <c r="H338" s="32">
        <f t="shared" si="56"/>
        <v>0</v>
      </c>
      <c r="I338" s="32">
        <f t="shared" si="56"/>
        <v>0</v>
      </c>
      <c r="J338" s="32">
        <f t="shared" si="56"/>
        <v>0</v>
      </c>
      <c r="K338" s="32">
        <f t="shared" si="56"/>
        <v>0</v>
      </c>
      <c r="L338" s="32">
        <f t="shared" si="56"/>
        <v>0</v>
      </c>
      <c r="M338" s="32">
        <f t="shared" si="56"/>
        <v>0</v>
      </c>
      <c r="N338" s="32">
        <f t="shared" si="56"/>
        <v>0</v>
      </c>
      <c r="O338" s="32">
        <f t="shared" si="56"/>
        <v>0</v>
      </c>
      <c r="P338" s="32">
        <f t="shared" si="56"/>
        <v>0</v>
      </c>
      <c r="Q338" s="32">
        <f t="shared" si="56"/>
        <v>0</v>
      </c>
      <c r="R338" s="32">
        <f t="shared" si="56"/>
        <v>0</v>
      </c>
      <c r="S338" s="32">
        <f t="shared" si="56"/>
        <v>0</v>
      </c>
      <c r="T338" s="32">
        <f t="shared" si="56"/>
        <v>0</v>
      </c>
      <c r="U338" s="32">
        <f t="shared" si="56"/>
        <v>0</v>
      </c>
      <c r="V338" s="32">
        <f t="shared" si="56"/>
        <v>0</v>
      </c>
      <c r="W338" s="32">
        <f t="shared" si="56"/>
        <v>0</v>
      </c>
      <c r="X338" s="67">
        <f>X339</f>
        <v>48.715</v>
      </c>
      <c r="Y338" s="59">
        <f>X338/G338*100</f>
        <v>2.563947368421053</v>
      </c>
    </row>
    <row r="339" spans="1:25" ht="48" outlineLevel="6" thickBot="1">
      <c r="A339" s="101" t="s">
        <v>308</v>
      </c>
      <c r="B339" s="94">
        <v>951</v>
      </c>
      <c r="C339" s="95" t="s">
        <v>82</v>
      </c>
      <c r="D339" s="95" t="s">
        <v>244</v>
      </c>
      <c r="E339" s="95" t="s">
        <v>92</v>
      </c>
      <c r="F339" s="95"/>
      <c r="G339" s="100">
        <v>1900</v>
      </c>
      <c r="H339" s="34">
        <f t="shared" si="56"/>
        <v>0</v>
      </c>
      <c r="I339" s="34">
        <f t="shared" si="56"/>
        <v>0</v>
      </c>
      <c r="J339" s="34">
        <f t="shared" si="56"/>
        <v>0</v>
      </c>
      <c r="K339" s="34">
        <f t="shared" si="56"/>
        <v>0</v>
      </c>
      <c r="L339" s="34">
        <f t="shared" si="56"/>
        <v>0</v>
      </c>
      <c r="M339" s="34">
        <f t="shared" si="56"/>
        <v>0</v>
      </c>
      <c r="N339" s="34">
        <f t="shared" si="56"/>
        <v>0</v>
      </c>
      <c r="O339" s="34">
        <f t="shared" si="56"/>
        <v>0</v>
      </c>
      <c r="P339" s="34">
        <f t="shared" si="56"/>
        <v>0</v>
      </c>
      <c r="Q339" s="34">
        <f t="shared" si="56"/>
        <v>0</v>
      </c>
      <c r="R339" s="34">
        <f t="shared" si="56"/>
        <v>0</v>
      </c>
      <c r="S339" s="34">
        <f t="shared" si="56"/>
        <v>0</v>
      </c>
      <c r="T339" s="34">
        <f t="shared" si="56"/>
        <v>0</v>
      </c>
      <c r="U339" s="34">
        <f t="shared" si="56"/>
        <v>0</v>
      </c>
      <c r="V339" s="34">
        <f t="shared" si="56"/>
        <v>0</v>
      </c>
      <c r="W339" s="34">
        <f t="shared" si="56"/>
        <v>0</v>
      </c>
      <c r="X339" s="68">
        <f>X340</f>
        <v>48.715</v>
      </c>
      <c r="Y339" s="59">
        <f>X339/G339*100</f>
        <v>2.563947368421053</v>
      </c>
    </row>
    <row r="340" spans="1:25" ht="16.5" outlineLevel="6" thickBot="1">
      <c r="A340" s="126" t="s">
        <v>73</v>
      </c>
      <c r="B340" s="18">
        <v>951</v>
      </c>
      <c r="C340" s="39" t="s">
        <v>74</v>
      </c>
      <c r="D340" s="39" t="s">
        <v>6</v>
      </c>
      <c r="E340" s="39" t="s">
        <v>5</v>
      </c>
      <c r="F340" s="39"/>
      <c r="G340" s="121">
        <f>G341</f>
        <v>9.35</v>
      </c>
      <c r="H340" s="25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43"/>
      <c r="X340" s="65">
        <v>48.715</v>
      </c>
      <c r="Y340" s="59">
        <f>X340/G340*100</f>
        <v>521.0160427807488</v>
      </c>
    </row>
    <row r="341" spans="1:25" ht="32.25" outlineLevel="6" thickBot="1">
      <c r="A341" s="114" t="s">
        <v>144</v>
      </c>
      <c r="B341" s="19">
        <v>951</v>
      </c>
      <c r="C341" s="11" t="s">
        <v>74</v>
      </c>
      <c r="D341" s="11" t="s">
        <v>145</v>
      </c>
      <c r="E341" s="11" t="s">
        <v>5</v>
      </c>
      <c r="F341" s="11"/>
      <c r="G341" s="12">
        <f>G342</f>
        <v>9.35</v>
      </c>
      <c r="H341" s="10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75"/>
      <c r="Y341" s="59"/>
    </row>
    <row r="342" spans="1:25" ht="32.25" outlineLevel="6" thickBot="1">
      <c r="A342" s="114" t="s">
        <v>146</v>
      </c>
      <c r="B342" s="19">
        <v>951</v>
      </c>
      <c r="C342" s="11" t="s">
        <v>74</v>
      </c>
      <c r="D342" s="11" t="s">
        <v>147</v>
      </c>
      <c r="E342" s="11" t="s">
        <v>5</v>
      </c>
      <c r="F342" s="11"/>
      <c r="G342" s="12">
        <f>G343</f>
        <v>9.35</v>
      </c>
      <c r="H342" s="29">
        <f aca="true" t="shared" si="57" ref="H342:X345">H343</f>
        <v>0</v>
      </c>
      <c r="I342" s="29">
        <f t="shared" si="57"/>
        <v>0</v>
      </c>
      <c r="J342" s="29">
        <f t="shared" si="57"/>
        <v>0</v>
      </c>
      <c r="K342" s="29">
        <f t="shared" si="57"/>
        <v>0</v>
      </c>
      <c r="L342" s="29">
        <f t="shared" si="57"/>
        <v>0</v>
      </c>
      <c r="M342" s="29">
        <f t="shared" si="57"/>
        <v>0</v>
      </c>
      <c r="N342" s="29">
        <f t="shared" si="57"/>
        <v>0</v>
      </c>
      <c r="O342" s="29">
        <f t="shared" si="57"/>
        <v>0</v>
      </c>
      <c r="P342" s="29">
        <f t="shared" si="57"/>
        <v>0</v>
      </c>
      <c r="Q342" s="29">
        <f t="shared" si="57"/>
        <v>0</v>
      </c>
      <c r="R342" s="29">
        <f t="shared" si="57"/>
        <v>0</v>
      </c>
      <c r="S342" s="29">
        <f t="shared" si="57"/>
        <v>0</v>
      </c>
      <c r="T342" s="29">
        <f t="shared" si="57"/>
        <v>0</v>
      </c>
      <c r="U342" s="29">
        <f t="shared" si="57"/>
        <v>0</v>
      </c>
      <c r="V342" s="29">
        <f t="shared" si="57"/>
        <v>0</v>
      </c>
      <c r="W342" s="29">
        <f t="shared" si="57"/>
        <v>0</v>
      </c>
      <c r="X342" s="73">
        <f t="shared" si="57"/>
        <v>0</v>
      </c>
      <c r="Y342" s="59">
        <f aca="true" t="shared" si="58" ref="Y342:Y350">X342/G342*100</f>
        <v>0</v>
      </c>
    </row>
    <row r="343" spans="1:25" ht="48" outlineLevel="6" thickBot="1">
      <c r="A343" s="96" t="s">
        <v>245</v>
      </c>
      <c r="B343" s="92">
        <v>951</v>
      </c>
      <c r="C343" s="93" t="s">
        <v>74</v>
      </c>
      <c r="D343" s="93" t="s">
        <v>246</v>
      </c>
      <c r="E343" s="93" t="s">
        <v>5</v>
      </c>
      <c r="F343" s="93"/>
      <c r="G343" s="16">
        <f>G344</f>
        <v>9.35</v>
      </c>
      <c r="H343" s="31">
        <f t="shared" si="57"/>
        <v>0</v>
      </c>
      <c r="I343" s="31">
        <f t="shared" si="57"/>
        <v>0</v>
      </c>
      <c r="J343" s="31">
        <f t="shared" si="57"/>
        <v>0</v>
      </c>
      <c r="K343" s="31">
        <f t="shared" si="57"/>
        <v>0</v>
      </c>
      <c r="L343" s="31">
        <f t="shared" si="57"/>
        <v>0</v>
      </c>
      <c r="M343" s="31">
        <f t="shared" si="57"/>
        <v>0</v>
      </c>
      <c r="N343" s="31">
        <f t="shared" si="57"/>
        <v>0</v>
      </c>
      <c r="O343" s="31">
        <f t="shared" si="57"/>
        <v>0</v>
      </c>
      <c r="P343" s="31">
        <f t="shared" si="57"/>
        <v>0</v>
      </c>
      <c r="Q343" s="31">
        <f t="shared" si="57"/>
        <v>0</v>
      </c>
      <c r="R343" s="31">
        <f t="shared" si="57"/>
        <v>0</v>
      </c>
      <c r="S343" s="31">
        <f t="shared" si="57"/>
        <v>0</v>
      </c>
      <c r="T343" s="31">
        <f t="shared" si="57"/>
        <v>0</v>
      </c>
      <c r="U343" s="31">
        <f t="shared" si="57"/>
        <v>0</v>
      </c>
      <c r="V343" s="31">
        <f t="shared" si="57"/>
        <v>0</v>
      </c>
      <c r="W343" s="31">
        <f t="shared" si="57"/>
        <v>0</v>
      </c>
      <c r="X343" s="66">
        <f t="shared" si="57"/>
        <v>0</v>
      </c>
      <c r="Y343" s="59">
        <f t="shared" si="58"/>
        <v>0</v>
      </c>
    </row>
    <row r="344" spans="1:25" ht="32.25" outlineLevel="6" thickBot="1">
      <c r="A344" s="5" t="s">
        <v>107</v>
      </c>
      <c r="B344" s="21">
        <v>951</v>
      </c>
      <c r="C344" s="6" t="s">
        <v>74</v>
      </c>
      <c r="D344" s="6" t="s">
        <v>246</v>
      </c>
      <c r="E344" s="6" t="s">
        <v>101</v>
      </c>
      <c r="F344" s="6"/>
      <c r="G344" s="7">
        <f>G345</f>
        <v>9.35</v>
      </c>
      <c r="H344" s="32">
        <f t="shared" si="57"/>
        <v>0</v>
      </c>
      <c r="I344" s="32">
        <f t="shared" si="57"/>
        <v>0</v>
      </c>
      <c r="J344" s="32">
        <f t="shared" si="57"/>
        <v>0</v>
      </c>
      <c r="K344" s="32">
        <f t="shared" si="57"/>
        <v>0</v>
      </c>
      <c r="L344" s="32">
        <f t="shared" si="57"/>
        <v>0</v>
      </c>
      <c r="M344" s="32">
        <f t="shared" si="57"/>
        <v>0</v>
      </c>
      <c r="N344" s="32">
        <f t="shared" si="57"/>
        <v>0</v>
      </c>
      <c r="O344" s="32">
        <f t="shared" si="57"/>
        <v>0</v>
      </c>
      <c r="P344" s="32">
        <f t="shared" si="57"/>
        <v>0</v>
      </c>
      <c r="Q344" s="32">
        <f t="shared" si="57"/>
        <v>0</v>
      </c>
      <c r="R344" s="32">
        <f t="shared" si="57"/>
        <v>0</v>
      </c>
      <c r="S344" s="32">
        <f t="shared" si="57"/>
        <v>0</v>
      </c>
      <c r="T344" s="32">
        <f t="shared" si="57"/>
        <v>0</v>
      </c>
      <c r="U344" s="32">
        <f t="shared" si="57"/>
        <v>0</v>
      </c>
      <c r="V344" s="32">
        <f t="shared" si="57"/>
        <v>0</v>
      </c>
      <c r="W344" s="32">
        <f t="shared" si="57"/>
        <v>0</v>
      </c>
      <c r="X344" s="67">
        <f t="shared" si="57"/>
        <v>0</v>
      </c>
      <c r="Y344" s="59">
        <f t="shared" si="58"/>
        <v>0</v>
      </c>
    </row>
    <row r="345" spans="1:25" ht="32.25" outlineLevel="6" thickBot="1">
      <c r="A345" s="90" t="s">
        <v>109</v>
      </c>
      <c r="B345" s="94">
        <v>951</v>
      </c>
      <c r="C345" s="95" t="s">
        <v>74</v>
      </c>
      <c r="D345" s="95" t="s">
        <v>246</v>
      </c>
      <c r="E345" s="95" t="s">
        <v>103</v>
      </c>
      <c r="F345" s="95"/>
      <c r="G345" s="100">
        <v>9.35</v>
      </c>
      <c r="H345" s="34">
        <f t="shared" si="57"/>
        <v>0</v>
      </c>
      <c r="I345" s="34">
        <f t="shared" si="57"/>
        <v>0</v>
      </c>
      <c r="J345" s="34">
        <f t="shared" si="57"/>
        <v>0</v>
      </c>
      <c r="K345" s="34">
        <f t="shared" si="57"/>
        <v>0</v>
      </c>
      <c r="L345" s="34">
        <f t="shared" si="57"/>
        <v>0</v>
      </c>
      <c r="M345" s="34">
        <f t="shared" si="57"/>
        <v>0</v>
      </c>
      <c r="N345" s="34">
        <f t="shared" si="57"/>
        <v>0</v>
      </c>
      <c r="O345" s="34">
        <f t="shared" si="57"/>
        <v>0</v>
      </c>
      <c r="P345" s="34">
        <f t="shared" si="57"/>
        <v>0</v>
      </c>
      <c r="Q345" s="34">
        <f t="shared" si="57"/>
        <v>0</v>
      </c>
      <c r="R345" s="34">
        <f t="shared" si="57"/>
        <v>0</v>
      </c>
      <c r="S345" s="34">
        <f t="shared" si="57"/>
        <v>0</v>
      </c>
      <c r="T345" s="34">
        <f t="shared" si="57"/>
        <v>0</v>
      </c>
      <c r="U345" s="34">
        <f t="shared" si="57"/>
        <v>0</v>
      </c>
      <c r="V345" s="34">
        <f t="shared" si="57"/>
        <v>0</v>
      </c>
      <c r="W345" s="34">
        <f t="shared" si="57"/>
        <v>0</v>
      </c>
      <c r="X345" s="68">
        <f t="shared" si="57"/>
        <v>0</v>
      </c>
      <c r="Y345" s="59">
        <f t="shared" si="58"/>
        <v>0</v>
      </c>
    </row>
    <row r="346" spans="1:25" ht="32.25" outlineLevel="6" thickBot="1">
      <c r="A346" s="110" t="s">
        <v>81</v>
      </c>
      <c r="B346" s="18">
        <v>951</v>
      </c>
      <c r="C346" s="14" t="s">
        <v>68</v>
      </c>
      <c r="D346" s="14" t="s">
        <v>6</v>
      </c>
      <c r="E346" s="14" t="s">
        <v>5</v>
      </c>
      <c r="F346" s="14"/>
      <c r="G346" s="15">
        <f>G347</f>
        <v>100</v>
      </c>
      <c r="H346" s="25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43"/>
      <c r="X346" s="65">
        <v>0</v>
      </c>
      <c r="Y346" s="59">
        <f t="shared" si="58"/>
        <v>0</v>
      </c>
    </row>
    <row r="347" spans="1:25" ht="19.5" outlineLevel="6" thickBot="1">
      <c r="A347" s="8" t="s">
        <v>247</v>
      </c>
      <c r="B347" s="19">
        <v>951</v>
      </c>
      <c r="C347" s="9" t="s">
        <v>69</v>
      </c>
      <c r="D347" s="9" t="s">
        <v>6</v>
      </c>
      <c r="E347" s="9" t="s">
        <v>5</v>
      </c>
      <c r="F347" s="9"/>
      <c r="G347" s="10">
        <f>G348</f>
        <v>100</v>
      </c>
      <c r="H347" s="29" t="e">
        <f aca="true" t="shared" si="59" ref="H347:X349">H348</f>
        <v>#REF!</v>
      </c>
      <c r="I347" s="29" t="e">
        <f t="shared" si="59"/>
        <v>#REF!</v>
      </c>
      <c r="J347" s="29" t="e">
        <f t="shared" si="59"/>
        <v>#REF!</v>
      </c>
      <c r="K347" s="29" t="e">
        <f t="shared" si="59"/>
        <v>#REF!</v>
      </c>
      <c r="L347" s="29" t="e">
        <f t="shared" si="59"/>
        <v>#REF!</v>
      </c>
      <c r="M347" s="29" t="e">
        <f t="shared" si="59"/>
        <v>#REF!</v>
      </c>
      <c r="N347" s="29" t="e">
        <f t="shared" si="59"/>
        <v>#REF!</v>
      </c>
      <c r="O347" s="29" t="e">
        <f t="shared" si="59"/>
        <v>#REF!</v>
      </c>
      <c r="P347" s="29" t="e">
        <f t="shared" si="59"/>
        <v>#REF!</v>
      </c>
      <c r="Q347" s="29" t="e">
        <f t="shared" si="59"/>
        <v>#REF!</v>
      </c>
      <c r="R347" s="29" t="e">
        <f t="shared" si="59"/>
        <v>#REF!</v>
      </c>
      <c r="S347" s="29" t="e">
        <f t="shared" si="59"/>
        <v>#REF!</v>
      </c>
      <c r="T347" s="29" t="e">
        <f t="shared" si="59"/>
        <v>#REF!</v>
      </c>
      <c r="U347" s="29" t="e">
        <f t="shared" si="59"/>
        <v>#REF!</v>
      </c>
      <c r="V347" s="29" t="e">
        <f t="shared" si="59"/>
        <v>#REF!</v>
      </c>
      <c r="W347" s="29" t="e">
        <f t="shared" si="59"/>
        <v>#REF!</v>
      </c>
      <c r="X347" s="73" t="e">
        <f t="shared" si="59"/>
        <v>#REF!</v>
      </c>
      <c r="Y347" s="59" t="e">
        <f t="shared" si="58"/>
        <v>#REF!</v>
      </c>
    </row>
    <row r="348" spans="1:25" ht="32.25" outlineLevel="6" thickBot="1">
      <c r="A348" s="114" t="s">
        <v>144</v>
      </c>
      <c r="B348" s="19">
        <v>951</v>
      </c>
      <c r="C348" s="9" t="s">
        <v>69</v>
      </c>
      <c r="D348" s="9" t="s">
        <v>145</v>
      </c>
      <c r="E348" s="9" t="s">
        <v>5</v>
      </c>
      <c r="F348" s="9"/>
      <c r="G348" s="10">
        <f>G349</f>
        <v>100</v>
      </c>
      <c r="H348" s="31" t="e">
        <f t="shared" si="59"/>
        <v>#REF!</v>
      </c>
      <c r="I348" s="31" t="e">
        <f t="shared" si="59"/>
        <v>#REF!</v>
      </c>
      <c r="J348" s="31" t="e">
        <f t="shared" si="59"/>
        <v>#REF!</v>
      </c>
      <c r="K348" s="31" t="e">
        <f t="shared" si="59"/>
        <v>#REF!</v>
      </c>
      <c r="L348" s="31" t="e">
        <f t="shared" si="59"/>
        <v>#REF!</v>
      </c>
      <c r="M348" s="31" t="e">
        <f t="shared" si="59"/>
        <v>#REF!</v>
      </c>
      <c r="N348" s="31" t="e">
        <f t="shared" si="59"/>
        <v>#REF!</v>
      </c>
      <c r="O348" s="31" t="e">
        <f t="shared" si="59"/>
        <v>#REF!</v>
      </c>
      <c r="P348" s="31" t="e">
        <f t="shared" si="59"/>
        <v>#REF!</v>
      </c>
      <c r="Q348" s="31" t="e">
        <f t="shared" si="59"/>
        <v>#REF!</v>
      </c>
      <c r="R348" s="31" t="e">
        <f t="shared" si="59"/>
        <v>#REF!</v>
      </c>
      <c r="S348" s="31" t="e">
        <f t="shared" si="59"/>
        <v>#REF!</v>
      </c>
      <c r="T348" s="31" t="e">
        <f t="shared" si="59"/>
        <v>#REF!</v>
      </c>
      <c r="U348" s="31" t="e">
        <f t="shared" si="59"/>
        <v>#REF!</v>
      </c>
      <c r="V348" s="31" t="e">
        <f t="shared" si="59"/>
        <v>#REF!</v>
      </c>
      <c r="W348" s="31" t="e">
        <f t="shared" si="59"/>
        <v>#REF!</v>
      </c>
      <c r="X348" s="66" t="e">
        <f t="shared" si="59"/>
        <v>#REF!</v>
      </c>
      <c r="Y348" s="59" t="e">
        <f t="shared" si="58"/>
        <v>#REF!</v>
      </c>
    </row>
    <row r="349" spans="1:25" ht="32.25" outlineLevel="6" thickBot="1">
      <c r="A349" s="114" t="s">
        <v>146</v>
      </c>
      <c r="B349" s="19">
        <v>951</v>
      </c>
      <c r="C349" s="11" t="s">
        <v>69</v>
      </c>
      <c r="D349" s="11" t="s">
        <v>147</v>
      </c>
      <c r="E349" s="11" t="s">
        <v>5</v>
      </c>
      <c r="F349" s="11"/>
      <c r="G349" s="12">
        <f>G350</f>
        <v>100</v>
      </c>
      <c r="H349" s="32" t="e">
        <f t="shared" si="59"/>
        <v>#REF!</v>
      </c>
      <c r="I349" s="32" t="e">
        <f t="shared" si="59"/>
        <v>#REF!</v>
      </c>
      <c r="J349" s="32" t="e">
        <f t="shared" si="59"/>
        <v>#REF!</v>
      </c>
      <c r="K349" s="32" t="e">
        <f t="shared" si="59"/>
        <v>#REF!</v>
      </c>
      <c r="L349" s="32" t="e">
        <f t="shared" si="59"/>
        <v>#REF!</v>
      </c>
      <c r="M349" s="32" t="e">
        <f t="shared" si="59"/>
        <v>#REF!</v>
      </c>
      <c r="N349" s="32" t="e">
        <f t="shared" si="59"/>
        <v>#REF!</v>
      </c>
      <c r="O349" s="32" t="e">
        <f t="shared" si="59"/>
        <v>#REF!</v>
      </c>
      <c r="P349" s="32" t="e">
        <f t="shared" si="59"/>
        <v>#REF!</v>
      </c>
      <c r="Q349" s="32" t="e">
        <f t="shared" si="59"/>
        <v>#REF!</v>
      </c>
      <c r="R349" s="32" t="e">
        <f t="shared" si="59"/>
        <v>#REF!</v>
      </c>
      <c r="S349" s="32" t="e">
        <f t="shared" si="59"/>
        <v>#REF!</v>
      </c>
      <c r="T349" s="32" t="e">
        <f t="shared" si="59"/>
        <v>#REF!</v>
      </c>
      <c r="U349" s="32" t="e">
        <f t="shared" si="59"/>
        <v>#REF!</v>
      </c>
      <c r="V349" s="32" t="e">
        <f t="shared" si="59"/>
        <v>#REF!</v>
      </c>
      <c r="W349" s="32" t="e">
        <f t="shared" si="59"/>
        <v>#REF!</v>
      </c>
      <c r="X349" s="67" t="e">
        <f t="shared" si="59"/>
        <v>#REF!</v>
      </c>
      <c r="Y349" s="59" t="e">
        <f t="shared" si="58"/>
        <v>#REF!</v>
      </c>
    </row>
    <row r="350" spans="1:25" ht="32.25" outlineLevel="6" thickBot="1">
      <c r="A350" s="96" t="s">
        <v>248</v>
      </c>
      <c r="B350" s="92">
        <v>951</v>
      </c>
      <c r="C350" s="93" t="s">
        <v>69</v>
      </c>
      <c r="D350" s="93" t="s">
        <v>249</v>
      </c>
      <c r="E350" s="93" t="s">
        <v>5</v>
      </c>
      <c r="F350" s="93"/>
      <c r="G350" s="16">
        <f>G351</f>
        <v>100</v>
      </c>
      <c r="H350" s="34" t="e">
        <f>#REF!</f>
        <v>#REF!</v>
      </c>
      <c r="I350" s="34" t="e">
        <f>#REF!</f>
        <v>#REF!</v>
      </c>
      <c r="J350" s="34" t="e">
        <f>#REF!</f>
        <v>#REF!</v>
      </c>
      <c r="K350" s="34" t="e">
        <f>#REF!</f>
        <v>#REF!</v>
      </c>
      <c r="L350" s="34" t="e">
        <f>#REF!</f>
        <v>#REF!</v>
      </c>
      <c r="M350" s="34" t="e">
        <f>#REF!</f>
        <v>#REF!</v>
      </c>
      <c r="N350" s="34" t="e">
        <f>#REF!</f>
        <v>#REF!</v>
      </c>
      <c r="O350" s="34" t="e">
        <f>#REF!</f>
        <v>#REF!</v>
      </c>
      <c r="P350" s="34" t="e">
        <f>#REF!</f>
        <v>#REF!</v>
      </c>
      <c r="Q350" s="34" t="e">
        <f>#REF!</f>
        <v>#REF!</v>
      </c>
      <c r="R350" s="34" t="e">
        <f>#REF!</f>
        <v>#REF!</v>
      </c>
      <c r="S350" s="34" t="e">
        <f>#REF!</f>
        <v>#REF!</v>
      </c>
      <c r="T350" s="34" t="e">
        <f>#REF!</f>
        <v>#REF!</v>
      </c>
      <c r="U350" s="34" t="e">
        <f>#REF!</f>
        <v>#REF!</v>
      </c>
      <c r="V350" s="34" t="e">
        <f>#REF!</f>
        <v>#REF!</v>
      </c>
      <c r="W350" s="34" t="e">
        <f>#REF!</f>
        <v>#REF!</v>
      </c>
      <c r="X350" s="68" t="e">
        <f>#REF!</f>
        <v>#REF!</v>
      </c>
      <c r="Y350" s="59" t="e">
        <f t="shared" si="58"/>
        <v>#REF!</v>
      </c>
    </row>
    <row r="351" spans="1:25" ht="16.5" outlineLevel="6" thickBot="1">
      <c r="A351" s="5" t="s">
        <v>137</v>
      </c>
      <c r="B351" s="21">
        <v>951</v>
      </c>
      <c r="C351" s="6" t="s">
        <v>69</v>
      </c>
      <c r="D351" s="6" t="s">
        <v>249</v>
      </c>
      <c r="E351" s="6" t="s">
        <v>348</v>
      </c>
      <c r="F351" s="6"/>
      <c r="G351" s="7">
        <v>100</v>
      </c>
      <c r="H351" s="55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82"/>
      <c r="Y351" s="59"/>
    </row>
    <row r="352" spans="1:25" ht="63.75" outlineLevel="6" thickBot="1">
      <c r="A352" s="110" t="s">
        <v>76</v>
      </c>
      <c r="B352" s="18">
        <v>951</v>
      </c>
      <c r="C352" s="14" t="s">
        <v>77</v>
      </c>
      <c r="D352" s="14" t="s">
        <v>6</v>
      </c>
      <c r="E352" s="14" t="s">
        <v>5</v>
      </c>
      <c r="F352" s="14"/>
      <c r="G352" s="15">
        <f aca="true" t="shared" si="60" ref="G352:G357">G353</f>
        <v>19640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82"/>
      <c r="Y352" s="59"/>
    </row>
    <row r="353" spans="1:25" ht="48" outlineLevel="6" thickBot="1">
      <c r="A353" s="114" t="s">
        <v>79</v>
      </c>
      <c r="B353" s="19">
        <v>951</v>
      </c>
      <c r="C353" s="9" t="s">
        <v>78</v>
      </c>
      <c r="D353" s="9" t="s">
        <v>6</v>
      </c>
      <c r="E353" s="9" t="s">
        <v>5</v>
      </c>
      <c r="F353" s="9"/>
      <c r="G353" s="10">
        <f t="shared" si="60"/>
        <v>19640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82"/>
      <c r="Y353" s="59"/>
    </row>
    <row r="354" spans="1:25" ht="32.25" outlineLevel="6" thickBot="1">
      <c r="A354" s="114" t="s">
        <v>144</v>
      </c>
      <c r="B354" s="19">
        <v>951</v>
      </c>
      <c r="C354" s="9" t="s">
        <v>78</v>
      </c>
      <c r="D354" s="9" t="s">
        <v>145</v>
      </c>
      <c r="E354" s="9" t="s">
        <v>5</v>
      </c>
      <c r="F354" s="9"/>
      <c r="G354" s="10">
        <f t="shared" si="60"/>
        <v>19640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2"/>
      <c r="Y354" s="59"/>
    </row>
    <row r="355" spans="1:25" ht="32.25" outlineLevel="6" thickBot="1">
      <c r="A355" s="114" t="s">
        <v>146</v>
      </c>
      <c r="B355" s="19">
        <v>951</v>
      </c>
      <c r="C355" s="11" t="s">
        <v>78</v>
      </c>
      <c r="D355" s="11" t="s">
        <v>147</v>
      </c>
      <c r="E355" s="11" t="s">
        <v>5</v>
      </c>
      <c r="F355" s="11"/>
      <c r="G355" s="12">
        <f t="shared" si="60"/>
        <v>19640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82"/>
      <c r="Y355" s="59"/>
    </row>
    <row r="356" spans="1:25" ht="48" outlineLevel="6" thickBot="1">
      <c r="A356" s="5" t="s">
        <v>250</v>
      </c>
      <c r="B356" s="21">
        <v>951</v>
      </c>
      <c r="C356" s="6" t="s">
        <v>78</v>
      </c>
      <c r="D356" s="6" t="s">
        <v>251</v>
      </c>
      <c r="E356" s="6" t="s">
        <v>5</v>
      </c>
      <c r="F356" s="6"/>
      <c r="G356" s="7">
        <f t="shared" si="60"/>
        <v>19640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82"/>
      <c r="Y356" s="59"/>
    </row>
    <row r="357" spans="1:25" ht="16.5" outlineLevel="6" thickBot="1">
      <c r="A357" s="5" t="s">
        <v>140</v>
      </c>
      <c r="B357" s="21">
        <v>951</v>
      </c>
      <c r="C357" s="6" t="s">
        <v>78</v>
      </c>
      <c r="D357" s="6" t="s">
        <v>252</v>
      </c>
      <c r="E357" s="6" t="s">
        <v>138</v>
      </c>
      <c r="F357" s="6"/>
      <c r="G357" s="7">
        <f t="shared" si="60"/>
        <v>19640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82"/>
      <c r="Y357" s="59"/>
    </row>
    <row r="358" spans="1:25" ht="18.75" customHeight="1" outlineLevel="6" thickBot="1">
      <c r="A358" s="90" t="s">
        <v>141</v>
      </c>
      <c r="B358" s="94">
        <v>951</v>
      </c>
      <c r="C358" s="95" t="s">
        <v>78</v>
      </c>
      <c r="D358" s="95" t="s">
        <v>252</v>
      </c>
      <c r="E358" s="95" t="s">
        <v>139</v>
      </c>
      <c r="F358" s="95"/>
      <c r="G358" s="100">
        <v>19640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</row>
    <row r="359" spans="1:25" ht="16.5" outlineLevel="6" thickBot="1">
      <c r="A359" s="51"/>
      <c r="B359" s="52"/>
      <c r="C359" s="52"/>
      <c r="D359" s="52"/>
      <c r="E359" s="52"/>
      <c r="F359" s="52"/>
      <c r="G359" s="53"/>
      <c r="H359" s="2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43"/>
      <c r="X359" s="74"/>
      <c r="Y359" s="59">
        <v>0</v>
      </c>
    </row>
    <row r="360" spans="1:25" ht="43.5" outlineLevel="6" thickBot="1">
      <c r="A360" s="105" t="s">
        <v>66</v>
      </c>
      <c r="B360" s="106" t="s">
        <v>65</v>
      </c>
      <c r="C360" s="106" t="s">
        <v>64</v>
      </c>
      <c r="D360" s="106" t="s">
        <v>6</v>
      </c>
      <c r="E360" s="106" t="s">
        <v>5</v>
      </c>
      <c r="F360" s="107"/>
      <c r="G360" s="155">
        <f>G361+G467</f>
        <v>410151.31</v>
      </c>
      <c r="H360" s="28" t="e">
        <f>H361+#REF!</f>
        <v>#REF!</v>
      </c>
      <c r="I360" s="28" t="e">
        <f>I361+#REF!</f>
        <v>#REF!</v>
      </c>
      <c r="J360" s="28" t="e">
        <f>J361+#REF!</f>
        <v>#REF!</v>
      </c>
      <c r="K360" s="28" t="e">
        <f>K361+#REF!</f>
        <v>#REF!</v>
      </c>
      <c r="L360" s="28" t="e">
        <f>L361+#REF!</f>
        <v>#REF!</v>
      </c>
      <c r="M360" s="28" t="e">
        <f>M361+#REF!</f>
        <v>#REF!</v>
      </c>
      <c r="N360" s="28" t="e">
        <f>N361+#REF!</f>
        <v>#REF!</v>
      </c>
      <c r="O360" s="28" t="e">
        <f>O361+#REF!</f>
        <v>#REF!</v>
      </c>
      <c r="P360" s="28" t="e">
        <f>P361+#REF!</f>
        <v>#REF!</v>
      </c>
      <c r="Q360" s="28" t="e">
        <f>Q361+#REF!</f>
        <v>#REF!</v>
      </c>
      <c r="R360" s="28" t="e">
        <f>R361+#REF!</f>
        <v>#REF!</v>
      </c>
      <c r="S360" s="28" t="e">
        <f>S361+#REF!</f>
        <v>#REF!</v>
      </c>
      <c r="T360" s="28" t="e">
        <f>T361+#REF!</f>
        <v>#REF!</v>
      </c>
      <c r="U360" s="28" t="e">
        <f>U361+#REF!</f>
        <v>#REF!</v>
      </c>
      <c r="V360" s="28" t="e">
        <f>V361+#REF!</f>
        <v>#REF!</v>
      </c>
      <c r="W360" s="28" t="e">
        <f>W361+#REF!</f>
        <v>#REF!</v>
      </c>
      <c r="X360" s="60" t="e">
        <f>X361+#REF!</f>
        <v>#REF!</v>
      </c>
      <c r="Y360" s="59" t="e">
        <f>X360/G360*100</f>
        <v>#REF!</v>
      </c>
    </row>
    <row r="361" spans="1:25" ht="19.5" outlineLevel="6" thickBot="1">
      <c r="A361" s="110" t="s">
        <v>50</v>
      </c>
      <c r="B361" s="18">
        <v>953</v>
      </c>
      <c r="C361" s="14" t="s">
        <v>49</v>
      </c>
      <c r="D361" s="14" t="s">
        <v>6</v>
      </c>
      <c r="E361" s="14" t="s">
        <v>5</v>
      </c>
      <c r="F361" s="14"/>
      <c r="G361" s="156">
        <f>G362+G382+G433+G450</f>
        <v>407718.31</v>
      </c>
      <c r="H361" s="29" t="e">
        <f>H367+H372+#REF!+H460</f>
        <v>#REF!</v>
      </c>
      <c r="I361" s="29" t="e">
        <f>I367+I372+#REF!+I460</f>
        <v>#REF!</v>
      </c>
      <c r="J361" s="29" t="e">
        <f>J367+J372+#REF!+J460</f>
        <v>#REF!</v>
      </c>
      <c r="K361" s="29" t="e">
        <f>K367+K372+#REF!+K460</f>
        <v>#REF!</v>
      </c>
      <c r="L361" s="29" t="e">
        <f>L367+L372+#REF!+L460</f>
        <v>#REF!</v>
      </c>
      <c r="M361" s="29" t="e">
        <f>M367+M372+#REF!+M460</f>
        <v>#REF!</v>
      </c>
      <c r="N361" s="29" t="e">
        <f>N367+N372+#REF!+N460</f>
        <v>#REF!</v>
      </c>
      <c r="O361" s="29" t="e">
        <f>O367+O372+#REF!+O460</f>
        <v>#REF!</v>
      </c>
      <c r="P361" s="29" t="e">
        <f>P367+P372+#REF!+P460</f>
        <v>#REF!</v>
      </c>
      <c r="Q361" s="29" t="e">
        <f>Q367+Q372+#REF!+Q460</f>
        <v>#REF!</v>
      </c>
      <c r="R361" s="29" t="e">
        <f>R367+R372+#REF!+R460</f>
        <v>#REF!</v>
      </c>
      <c r="S361" s="29" t="e">
        <f>S367+S372+#REF!+S460</f>
        <v>#REF!</v>
      </c>
      <c r="T361" s="29" t="e">
        <f>T367+T372+#REF!+T460</f>
        <v>#REF!</v>
      </c>
      <c r="U361" s="29" t="e">
        <f>U367+U372+#REF!+U460</f>
        <v>#REF!</v>
      </c>
      <c r="V361" s="29" t="e">
        <f>V367+V372+#REF!+V460</f>
        <v>#REF!</v>
      </c>
      <c r="W361" s="29" t="e">
        <f>W367+W372+#REF!+W460</f>
        <v>#REF!</v>
      </c>
      <c r="X361" s="29" t="e">
        <f>X367+X372+#REF!+X460</f>
        <v>#REF!</v>
      </c>
      <c r="Y361" s="59" t="e">
        <f>X361/G361*100</f>
        <v>#REF!</v>
      </c>
    </row>
    <row r="362" spans="1:25" ht="19.5" outlineLevel="6" thickBot="1">
      <c r="A362" s="110" t="s">
        <v>142</v>
      </c>
      <c r="B362" s="18">
        <v>953</v>
      </c>
      <c r="C362" s="14" t="s">
        <v>19</v>
      </c>
      <c r="D362" s="14" t="s">
        <v>6</v>
      </c>
      <c r="E362" s="14" t="s">
        <v>5</v>
      </c>
      <c r="F362" s="14"/>
      <c r="G362" s="156">
        <f>G367+G363</f>
        <v>83998.97899999999</v>
      </c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42"/>
      <c r="Y362" s="59"/>
    </row>
    <row r="363" spans="1:25" ht="32.25" outlineLevel="6" thickBot="1">
      <c r="A363" s="114" t="s">
        <v>144</v>
      </c>
      <c r="B363" s="19">
        <v>953</v>
      </c>
      <c r="C363" s="9" t="s">
        <v>19</v>
      </c>
      <c r="D363" s="9" t="s">
        <v>145</v>
      </c>
      <c r="E363" s="9" t="s">
        <v>5</v>
      </c>
      <c r="F363" s="9"/>
      <c r="G363" s="157">
        <f>G364</f>
        <v>98.188</v>
      </c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42"/>
      <c r="Y363" s="59"/>
    </row>
    <row r="364" spans="1:25" ht="32.25" outlineLevel="6" thickBot="1">
      <c r="A364" s="114" t="s">
        <v>146</v>
      </c>
      <c r="B364" s="19">
        <v>953</v>
      </c>
      <c r="C364" s="9" t="s">
        <v>19</v>
      </c>
      <c r="D364" s="9" t="s">
        <v>147</v>
      </c>
      <c r="E364" s="9" t="s">
        <v>5</v>
      </c>
      <c r="F364" s="9"/>
      <c r="G364" s="157">
        <f>G365</f>
        <v>98.188</v>
      </c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42"/>
      <c r="Y364" s="59"/>
    </row>
    <row r="365" spans="1:25" ht="19.5" outlineLevel="6" thickBot="1">
      <c r="A365" s="96" t="s">
        <v>158</v>
      </c>
      <c r="B365" s="92">
        <v>953</v>
      </c>
      <c r="C365" s="93" t="s">
        <v>19</v>
      </c>
      <c r="D365" s="93" t="s">
        <v>159</v>
      </c>
      <c r="E365" s="93" t="s">
        <v>5</v>
      </c>
      <c r="F365" s="93"/>
      <c r="G365" s="159">
        <f>G366</f>
        <v>98.188</v>
      </c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42"/>
      <c r="Y365" s="59"/>
    </row>
    <row r="366" spans="1:25" ht="19.5" outlineLevel="6" thickBot="1">
      <c r="A366" s="5" t="s">
        <v>118</v>
      </c>
      <c r="B366" s="21">
        <v>953</v>
      </c>
      <c r="C366" s="6" t="s">
        <v>19</v>
      </c>
      <c r="D366" s="6" t="s">
        <v>159</v>
      </c>
      <c r="E366" s="6" t="s">
        <v>92</v>
      </c>
      <c r="F366" s="6"/>
      <c r="G366" s="160">
        <v>98.188</v>
      </c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42"/>
      <c r="Y366" s="59"/>
    </row>
    <row r="367" spans="1:25" ht="16.5" outlineLevel="6" thickBot="1">
      <c r="A367" s="80" t="s">
        <v>364</v>
      </c>
      <c r="B367" s="19">
        <v>953</v>
      </c>
      <c r="C367" s="9" t="s">
        <v>19</v>
      </c>
      <c r="D367" s="9" t="s">
        <v>253</v>
      </c>
      <c r="E367" s="9" t="s">
        <v>5</v>
      </c>
      <c r="F367" s="9"/>
      <c r="G367" s="157">
        <f>G368+G378</f>
        <v>83900.791</v>
      </c>
      <c r="H367" s="32">
        <f aca="true" t="shared" si="61" ref="H367:X367">H368</f>
        <v>0</v>
      </c>
      <c r="I367" s="32">
        <f t="shared" si="61"/>
        <v>0</v>
      </c>
      <c r="J367" s="32">
        <f t="shared" si="61"/>
        <v>0</v>
      </c>
      <c r="K367" s="32">
        <f t="shared" si="61"/>
        <v>0</v>
      </c>
      <c r="L367" s="32">
        <f t="shared" si="61"/>
        <v>0</v>
      </c>
      <c r="M367" s="32">
        <f t="shared" si="61"/>
        <v>0</v>
      </c>
      <c r="N367" s="32">
        <f t="shared" si="61"/>
        <v>0</v>
      </c>
      <c r="O367" s="32">
        <f t="shared" si="61"/>
        <v>0</v>
      </c>
      <c r="P367" s="32">
        <f t="shared" si="61"/>
        <v>0</v>
      </c>
      <c r="Q367" s="32">
        <f t="shared" si="61"/>
        <v>0</v>
      </c>
      <c r="R367" s="32">
        <f t="shared" si="61"/>
        <v>0</v>
      </c>
      <c r="S367" s="32">
        <f t="shared" si="61"/>
        <v>0</v>
      </c>
      <c r="T367" s="32">
        <f t="shared" si="61"/>
        <v>0</v>
      </c>
      <c r="U367" s="32">
        <f t="shared" si="61"/>
        <v>0</v>
      </c>
      <c r="V367" s="32">
        <f t="shared" si="61"/>
        <v>0</v>
      </c>
      <c r="W367" s="32">
        <f t="shared" si="61"/>
        <v>0</v>
      </c>
      <c r="X367" s="67">
        <f t="shared" si="61"/>
        <v>34477.81647</v>
      </c>
      <c r="Y367" s="59">
        <f>X367/G367*100</f>
        <v>41.093553539918354</v>
      </c>
    </row>
    <row r="368" spans="1:25" ht="32.25" outlineLevel="6" thickBot="1">
      <c r="A368" s="80" t="s">
        <v>254</v>
      </c>
      <c r="B368" s="19">
        <v>953</v>
      </c>
      <c r="C368" s="11" t="s">
        <v>19</v>
      </c>
      <c r="D368" s="11" t="s">
        <v>255</v>
      </c>
      <c r="E368" s="11" t="s">
        <v>5</v>
      </c>
      <c r="F368" s="11"/>
      <c r="G368" s="158">
        <f>G369+G372+G375</f>
        <v>83517.101</v>
      </c>
      <c r="H368" s="34">
        <f aca="true" t="shared" si="62" ref="H368:X368">H370</f>
        <v>0</v>
      </c>
      <c r="I368" s="34">
        <f t="shared" si="62"/>
        <v>0</v>
      </c>
      <c r="J368" s="34">
        <f t="shared" si="62"/>
        <v>0</v>
      </c>
      <c r="K368" s="34">
        <f t="shared" si="62"/>
        <v>0</v>
      </c>
      <c r="L368" s="34">
        <f t="shared" si="62"/>
        <v>0</v>
      </c>
      <c r="M368" s="34">
        <f t="shared" si="62"/>
        <v>0</v>
      </c>
      <c r="N368" s="34">
        <f t="shared" si="62"/>
        <v>0</v>
      </c>
      <c r="O368" s="34">
        <f t="shared" si="62"/>
        <v>0</v>
      </c>
      <c r="P368" s="34">
        <f t="shared" si="62"/>
        <v>0</v>
      </c>
      <c r="Q368" s="34">
        <f t="shared" si="62"/>
        <v>0</v>
      </c>
      <c r="R368" s="34">
        <f t="shared" si="62"/>
        <v>0</v>
      </c>
      <c r="S368" s="34">
        <f t="shared" si="62"/>
        <v>0</v>
      </c>
      <c r="T368" s="34">
        <f t="shared" si="62"/>
        <v>0</v>
      </c>
      <c r="U368" s="34">
        <f t="shared" si="62"/>
        <v>0</v>
      </c>
      <c r="V368" s="34">
        <f t="shared" si="62"/>
        <v>0</v>
      </c>
      <c r="W368" s="34">
        <f t="shared" si="62"/>
        <v>0</v>
      </c>
      <c r="X368" s="68">
        <f t="shared" si="62"/>
        <v>34477.81647</v>
      </c>
      <c r="Y368" s="59">
        <f>X368/G368*100</f>
        <v>41.2823434448473</v>
      </c>
    </row>
    <row r="369" spans="1:25" ht="32.25" outlineLevel="6" thickBot="1">
      <c r="A369" s="96" t="s">
        <v>198</v>
      </c>
      <c r="B369" s="92">
        <v>953</v>
      </c>
      <c r="C369" s="93" t="s">
        <v>19</v>
      </c>
      <c r="D369" s="93" t="s">
        <v>256</v>
      </c>
      <c r="E369" s="93" t="s">
        <v>5</v>
      </c>
      <c r="F369" s="93"/>
      <c r="G369" s="159">
        <f>G370</f>
        <v>28331.284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</row>
    <row r="370" spans="1:25" ht="16.5" outlineLevel="6" thickBot="1">
      <c r="A370" s="5" t="s">
        <v>129</v>
      </c>
      <c r="B370" s="21">
        <v>953</v>
      </c>
      <c r="C370" s="6" t="s">
        <v>19</v>
      </c>
      <c r="D370" s="6" t="s">
        <v>256</v>
      </c>
      <c r="E370" s="6" t="s">
        <v>128</v>
      </c>
      <c r="F370" s="6"/>
      <c r="G370" s="160">
        <f>G371</f>
        <v>28331.284</v>
      </c>
      <c r="H370" s="26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44"/>
      <c r="X370" s="65">
        <v>34477.81647</v>
      </c>
      <c r="Y370" s="59">
        <f>X370/G370*100</f>
        <v>121.69521321377457</v>
      </c>
    </row>
    <row r="371" spans="1:25" ht="48" outlineLevel="6" thickBot="1">
      <c r="A371" s="101" t="s">
        <v>308</v>
      </c>
      <c r="B371" s="94">
        <v>953</v>
      </c>
      <c r="C371" s="95" t="s">
        <v>19</v>
      </c>
      <c r="D371" s="95" t="s">
        <v>256</v>
      </c>
      <c r="E371" s="95" t="s">
        <v>92</v>
      </c>
      <c r="F371" s="95"/>
      <c r="G371" s="161">
        <v>28331.284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75"/>
      <c r="Y371" s="59"/>
    </row>
    <row r="372" spans="1:25" ht="63.75" outlineLevel="6" thickBot="1">
      <c r="A372" s="116" t="s">
        <v>257</v>
      </c>
      <c r="B372" s="92">
        <v>953</v>
      </c>
      <c r="C372" s="93" t="s">
        <v>19</v>
      </c>
      <c r="D372" s="93" t="s">
        <v>258</v>
      </c>
      <c r="E372" s="93" t="s">
        <v>5</v>
      </c>
      <c r="F372" s="93"/>
      <c r="G372" s="159">
        <f>G373</f>
        <v>54944</v>
      </c>
      <c r="H372" s="31" t="e">
        <f aca="true" t="shared" si="63" ref="H372:X372">H373+H390+H400+H395</f>
        <v>#REF!</v>
      </c>
      <c r="I372" s="31" t="e">
        <f t="shared" si="63"/>
        <v>#REF!</v>
      </c>
      <c r="J372" s="31" t="e">
        <f t="shared" si="63"/>
        <v>#REF!</v>
      </c>
      <c r="K372" s="31" t="e">
        <f t="shared" si="63"/>
        <v>#REF!</v>
      </c>
      <c r="L372" s="31" t="e">
        <f t="shared" si="63"/>
        <v>#REF!</v>
      </c>
      <c r="M372" s="31" t="e">
        <f t="shared" si="63"/>
        <v>#REF!</v>
      </c>
      <c r="N372" s="31" t="e">
        <f t="shared" si="63"/>
        <v>#REF!</v>
      </c>
      <c r="O372" s="31" t="e">
        <f t="shared" si="63"/>
        <v>#REF!</v>
      </c>
      <c r="P372" s="31" t="e">
        <f t="shared" si="63"/>
        <v>#REF!</v>
      </c>
      <c r="Q372" s="31" t="e">
        <f t="shared" si="63"/>
        <v>#REF!</v>
      </c>
      <c r="R372" s="31" t="e">
        <f t="shared" si="63"/>
        <v>#REF!</v>
      </c>
      <c r="S372" s="31" t="e">
        <f t="shared" si="63"/>
        <v>#REF!</v>
      </c>
      <c r="T372" s="31" t="e">
        <f t="shared" si="63"/>
        <v>#REF!</v>
      </c>
      <c r="U372" s="31" t="e">
        <f t="shared" si="63"/>
        <v>#REF!</v>
      </c>
      <c r="V372" s="31" t="e">
        <f t="shared" si="63"/>
        <v>#REF!</v>
      </c>
      <c r="W372" s="31" t="e">
        <f t="shared" si="63"/>
        <v>#REF!</v>
      </c>
      <c r="X372" s="31" t="e">
        <f t="shared" si="63"/>
        <v>#REF!</v>
      </c>
      <c r="Y372" s="59" t="e">
        <f>X372/G372*100</f>
        <v>#REF!</v>
      </c>
    </row>
    <row r="373" spans="1:25" ht="16.5" outlineLevel="6" thickBot="1">
      <c r="A373" s="5" t="s">
        <v>129</v>
      </c>
      <c r="B373" s="21">
        <v>953</v>
      </c>
      <c r="C373" s="6" t="s">
        <v>19</v>
      </c>
      <c r="D373" s="6" t="s">
        <v>258</v>
      </c>
      <c r="E373" s="6" t="s">
        <v>128</v>
      </c>
      <c r="F373" s="6"/>
      <c r="G373" s="160">
        <f>G374</f>
        <v>54944</v>
      </c>
      <c r="H373" s="32">
        <f aca="true" t="shared" si="64" ref="H373:X373">H374</f>
        <v>0</v>
      </c>
      <c r="I373" s="32">
        <f t="shared" si="64"/>
        <v>0</v>
      </c>
      <c r="J373" s="32">
        <f t="shared" si="64"/>
        <v>0</v>
      </c>
      <c r="K373" s="32">
        <f t="shared" si="64"/>
        <v>0</v>
      </c>
      <c r="L373" s="32">
        <f t="shared" si="64"/>
        <v>0</v>
      </c>
      <c r="M373" s="32">
        <f t="shared" si="64"/>
        <v>0</v>
      </c>
      <c r="N373" s="32">
        <f t="shared" si="64"/>
        <v>0</v>
      </c>
      <c r="O373" s="32">
        <f t="shared" si="64"/>
        <v>0</v>
      </c>
      <c r="P373" s="32">
        <f t="shared" si="64"/>
        <v>0</v>
      </c>
      <c r="Q373" s="32">
        <f t="shared" si="64"/>
        <v>0</v>
      </c>
      <c r="R373" s="32">
        <f t="shared" si="64"/>
        <v>0</v>
      </c>
      <c r="S373" s="32">
        <f t="shared" si="64"/>
        <v>0</v>
      </c>
      <c r="T373" s="32">
        <f t="shared" si="64"/>
        <v>0</v>
      </c>
      <c r="U373" s="32">
        <f t="shared" si="64"/>
        <v>0</v>
      </c>
      <c r="V373" s="32">
        <f t="shared" si="64"/>
        <v>0</v>
      </c>
      <c r="W373" s="32">
        <f t="shared" si="64"/>
        <v>0</v>
      </c>
      <c r="X373" s="70">
        <f t="shared" si="64"/>
        <v>48148.89725</v>
      </c>
      <c r="Y373" s="59">
        <f>X373/G373*100</f>
        <v>87.63267554237042</v>
      </c>
    </row>
    <row r="374" spans="1:25" ht="48" outlineLevel="6" thickBot="1">
      <c r="A374" s="101" t="s">
        <v>308</v>
      </c>
      <c r="B374" s="94">
        <v>953</v>
      </c>
      <c r="C374" s="95" t="s">
        <v>19</v>
      </c>
      <c r="D374" s="95" t="s">
        <v>258</v>
      </c>
      <c r="E374" s="95" t="s">
        <v>92</v>
      </c>
      <c r="F374" s="95"/>
      <c r="G374" s="161">
        <v>54944</v>
      </c>
      <c r="H374" s="34">
        <f aca="true" t="shared" si="65" ref="H374:X374">H381</f>
        <v>0</v>
      </c>
      <c r="I374" s="34">
        <f t="shared" si="65"/>
        <v>0</v>
      </c>
      <c r="J374" s="34">
        <f t="shared" si="65"/>
        <v>0</v>
      </c>
      <c r="K374" s="34">
        <f t="shared" si="65"/>
        <v>0</v>
      </c>
      <c r="L374" s="34">
        <f t="shared" si="65"/>
        <v>0</v>
      </c>
      <c r="M374" s="34">
        <f t="shared" si="65"/>
        <v>0</v>
      </c>
      <c r="N374" s="34">
        <f t="shared" si="65"/>
        <v>0</v>
      </c>
      <c r="O374" s="34">
        <f t="shared" si="65"/>
        <v>0</v>
      </c>
      <c r="P374" s="34">
        <f t="shared" si="65"/>
        <v>0</v>
      </c>
      <c r="Q374" s="34">
        <f t="shared" si="65"/>
        <v>0</v>
      </c>
      <c r="R374" s="34">
        <f t="shared" si="65"/>
        <v>0</v>
      </c>
      <c r="S374" s="34">
        <f t="shared" si="65"/>
        <v>0</v>
      </c>
      <c r="T374" s="34">
        <f t="shared" si="65"/>
        <v>0</v>
      </c>
      <c r="U374" s="34">
        <f t="shared" si="65"/>
        <v>0</v>
      </c>
      <c r="V374" s="34">
        <f t="shared" si="65"/>
        <v>0</v>
      </c>
      <c r="W374" s="34">
        <f t="shared" si="65"/>
        <v>0</v>
      </c>
      <c r="X374" s="68">
        <f t="shared" si="65"/>
        <v>48148.89725</v>
      </c>
      <c r="Y374" s="59">
        <f>X374/G374*100</f>
        <v>87.63267554237042</v>
      </c>
    </row>
    <row r="375" spans="1:25" ht="32.25" outlineLevel="6" thickBot="1">
      <c r="A375" s="127" t="s">
        <v>259</v>
      </c>
      <c r="B375" s="134">
        <v>953</v>
      </c>
      <c r="C375" s="93" t="s">
        <v>19</v>
      </c>
      <c r="D375" s="93" t="s">
        <v>260</v>
      </c>
      <c r="E375" s="93" t="s">
        <v>5</v>
      </c>
      <c r="F375" s="93"/>
      <c r="G375" s="159">
        <f>G376</f>
        <v>241.817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16.5" outlineLevel="6" thickBot="1">
      <c r="A376" s="5" t="s">
        <v>129</v>
      </c>
      <c r="B376" s="21">
        <v>953</v>
      </c>
      <c r="C376" s="6" t="s">
        <v>19</v>
      </c>
      <c r="D376" s="6" t="s">
        <v>260</v>
      </c>
      <c r="E376" s="6" t="s">
        <v>128</v>
      </c>
      <c r="F376" s="6"/>
      <c r="G376" s="160">
        <f>G377</f>
        <v>241.817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</row>
    <row r="377" spans="1:25" ht="16.5" outlineLevel="6" thickBot="1">
      <c r="A377" s="98" t="s">
        <v>90</v>
      </c>
      <c r="B377" s="136">
        <v>953</v>
      </c>
      <c r="C377" s="95" t="s">
        <v>19</v>
      </c>
      <c r="D377" s="95" t="s">
        <v>260</v>
      </c>
      <c r="E377" s="95" t="s">
        <v>91</v>
      </c>
      <c r="F377" s="95"/>
      <c r="G377" s="161">
        <v>241.817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</row>
    <row r="378" spans="1:25" ht="32.25" outlineLevel="6" thickBot="1">
      <c r="A378" s="137" t="s">
        <v>365</v>
      </c>
      <c r="B378" s="141">
        <v>953</v>
      </c>
      <c r="C378" s="9" t="s">
        <v>19</v>
      </c>
      <c r="D378" s="9" t="s">
        <v>261</v>
      </c>
      <c r="E378" s="9" t="s">
        <v>5</v>
      </c>
      <c r="F378" s="9"/>
      <c r="G378" s="157">
        <f>G379</f>
        <v>383.69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</row>
    <row r="379" spans="1:25" ht="32.25" outlineLevel="6" thickBot="1">
      <c r="A379" s="127" t="s">
        <v>262</v>
      </c>
      <c r="B379" s="134">
        <v>953</v>
      </c>
      <c r="C379" s="93" t="s">
        <v>19</v>
      </c>
      <c r="D379" s="93" t="s">
        <v>263</v>
      </c>
      <c r="E379" s="93" t="s">
        <v>5</v>
      </c>
      <c r="F379" s="93"/>
      <c r="G379" s="159">
        <f>G380</f>
        <v>383.69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</row>
    <row r="380" spans="1:25" ht="16.5" outlineLevel="6" thickBot="1">
      <c r="A380" s="5" t="s">
        <v>129</v>
      </c>
      <c r="B380" s="21">
        <v>953</v>
      </c>
      <c r="C380" s="6" t="s">
        <v>19</v>
      </c>
      <c r="D380" s="6" t="s">
        <v>263</v>
      </c>
      <c r="E380" s="6" t="s">
        <v>128</v>
      </c>
      <c r="F380" s="6"/>
      <c r="G380" s="160">
        <f>G381</f>
        <v>383.69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</row>
    <row r="381" spans="1:25" ht="16.5" outlineLevel="6" thickBot="1">
      <c r="A381" s="98" t="s">
        <v>90</v>
      </c>
      <c r="B381" s="136">
        <v>953</v>
      </c>
      <c r="C381" s="95" t="s">
        <v>19</v>
      </c>
      <c r="D381" s="95" t="s">
        <v>263</v>
      </c>
      <c r="E381" s="95" t="s">
        <v>91</v>
      </c>
      <c r="F381" s="95"/>
      <c r="G381" s="161">
        <v>383.69</v>
      </c>
      <c r="H381" s="26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44"/>
      <c r="X381" s="65">
        <v>48148.89725</v>
      </c>
      <c r="Y381" s="59">
        <f>X381/G381*100</f>
        <v>12548.90595272225</v>
      </c>
    </row>
    <row r="382" spans="1:25" ht="16.5" outlineLevel="6" thickBot="1">
      <c r="A382" s="126" t="s">
        <v>40</v>
      </c>
      <c r="B382" s="18">
        <v>953</v>
      </c>
      <c r="C382" s="39" t="s">
        <v>20</v>
      </c>
      <c r="D382" s="39" t="s">
        <v>6</v>
      </c>
      <c r="E382" s="39" t="s">
        <v>5</v>
      </c>
      <c r="F382" s="39"/>
      <c r="G382" s="162">
        <f>G387+G383</f>
        <v>305840.242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/>
      <c r="Y382" s="59"/>
    </row>
    <row r="383" spans="1:25" ht="32.25" outlineLevel="6" thickBot="1">
      <c r="A383" s="114" t="s">
        <v>144</v>
      </c>
      <c r="B383" s="19">
        <v>953</v>
      </c>
      <c r="C383" s="9" t="s">
        <v>20</v>
      </c>
      <c r="D383" s="9" t="s">
        <v>145</v>
      </c>
      <c r="E383" s="9" t="s">
        <v>5</v>
      </c>
      <c r="F383" s="9"/>
      <c r="G383" s="157">
        <f>G384</f>
        <v>665.58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</row>
    <row r="384" spans="1:25" ht="32.25" outlineLevel="6" thickBot="1">
      <c r="A384" s="114" t="s">
        <v>146</v>
      </c>
      <c r="B384" s="19">
        <v>953</v>
      </c>
      <c r="C384" s="9" t="s">
        <v>20</v>
      </c>
      <c r="D384" s="9" t="s">
        <v>147</v>
      </c>
      <c r="E384" s="9" t="s">
        <v>5</v>
      </c>
      <c r="F384" s="9"/>
      <c r="G384" s="157">
        <f>G385</f>
        <v>665.58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</row>
    <row r="385" spans="1:25" ht="16.5" outlineLevel="6" thickBot="1">
      <c r="A385" s="96" t="s">
        <v>158</v>
      </c>
      <c r="B385" s="92">
        <v>953</v>
      </c>
      <c r="C385" s="93" t="s">
        <v>20</v>
      </c>
      <c r="D385" s="93" t="s">
        <v>159</v>
      </c>
      <c r="E385" s="93" t="s">
        <v>5</v>
      </c>
      <c r="F385" s="93"/>
      <c r="G385" s="159">
        <f>G386</f>
        <v>665.58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16.5" outlineLevel="6" thickBot="1">
      <c r="A386" s="5" t="s">
        <v>118</v>
      </c>
      <c r="B386" s="21">
        <v>953</v>
      </c>
      <c r="C386" s="6" t="s">
        <v>20</v>
      </c>
      <c r="D386" s="6" t="s">
        <v>159</v>
      </c>
      <c r="E386" s="6" t="s">
        <v>92</v>
      </c>
      <c r="F386" s="6"/>
      <c r="G386" s="160">
        <v>665.58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</row>
    <row r="387" spans="1:25" ht="16.5" outlineLevel="6" thickBot="1">
      <c r="A387" s="80" t="s">
        <v>364</v>
      </c>
      <c r="B387" s="19">
        <v>953</v>
      </c>
      <c r="C387" s="9" t="s">
        <v>20</v>
      </c>
      <c r="D387" s="9" t="s">
        <v>253</v>
      </c>
      <c r="E387" s="9" t="s">
        <v>5</v>
      </c>
      <c r="F387" s="9"/>
      <c r="G387" s="157">
        <f>G388+G422+G426</f>
        <v>305174.662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</row>
    <row r="388" spans="1:25" ht="16.5" outlineLevel="6" thickBot="1">
      <c r="A388" s="138" t="s">
        <v>264</v>
      </c>
      <c r="B388" s="20">
        <v>953</v>
      </c>
      <c r="C388" s="11" t="s">
        <v>20</v>
      </c>
      <c r="D388" s="11" t="s">
        <v>265</v>
      </c>
      <c r="E388" s="11" t="s">
        <v>5</v>
      </c>
      <c r="F388" s="11"/>
      <c r="G388" s="158">
        <f>G389+G398+G404+G409+G401+G417</f>
        <v>283820.227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32.25" outlineLevel="6" thickBot="1">
      <c r="A389" s="96" t="s">
        <v>160</v>
      </c>
      <c r="B389" s="92">
        <v>953</v>
      </c>
      <c r="C389" s="93" t="s">
        <v>20</v>
      </c>
      <c r="D389" s="93" t="s">
        <v>266</v>
      </c>
      <c r="E389" s="93" t="s">
        <v>5</v>
      </c>
      <c r="F389" s="93"/>
      <c r="G389" s="159">
        <f>G390+G392+G395</f>
        <v>0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</row>
    <row r="390" spans="1:25" ht="17.25" customHeight="1" outlineLevel="6" thickBot="1">
      <c r="A390" s="5" t="s">
        <v>120</v>
      </c>
      <c r="B390" s="21">
        <v>953</v>
      </c>
      <c r="C390" s="6" t="s">
        <v>20</v>
      </c>
      <c r="D390" s="6" t="s">
        <v>266</v>
      </c>
      <c r="E390" s="6" t="s">
        <v>119</v>
      </c>
      <c r="F390" s="6"/>
      <c r="G390" s="160">
        <f>G391</f>
        <v>0</v>
      </c>
      <c r="H390" s="32">
        <f aca="true" t="shared" si="66" ref="H390:X390">H391</f>
        <v>0</v>
      </c>
      <c r="I390" s="32">
        <f t="shared" si="66"/>
        <v>0</v>
      </c>
      <c r="J390" s="32">
        <f t="shared" si="66"/>
        <v>0</v>
      </c>
      <c r="K390" s="32">
        <f t="shared" si="66"/>
        <v>0</v>
      </c>
      <c r="L390" s="32">
        <f t="shared" si="66"/>
        <v>0</v>
      </c>
      <c r="M390" s="32">
        <f t="shared" si="66"/>
        <v>0</v>
      </c>
      <c r="N390" s="32">
        <f t="shared" si="66"/>
        <v>0</v>
      </c>
      <c r="O390" s="32">
        <f t="shared" si="66"/>
        <v>0</v>
      </c>
      <c r="P390" s="32">
        <f t="shared" si="66"/>
        <v>0</v>
      </c>
      <c r="Q390" s="32">
        <f t="shared" si="66"/>
        <v>0</v>
      </c>
      <c r="R390" s="32">
        <f t="shared" si="66"/>
        <v>0</v>
      </c>
      <c r="S390" s="32">
        <f t="shared" si="66"/>
        <v>0</v>
      </c>
      <c r="T390" s="32">
        <f t="shared" si="66"/>
        <v>0</v>
      </c>
      <c r="U390" s="32">
        <f t="shared" si="66"/>
        <v>0</v>
      </c>
      <c r="V390" s="32">
        <f t="shared" si="66"/>
        <v>0</v>
      </c>
      <c r="W390" s="32">
        <f t="shared" si="66"/>
        <v>0</v>
      </c>
      <c r="X390" s="67">
        <f t="shared" si="66"/>
        <v>19460.04851</v>
      </c>
      <c r="Y390" s="59" t="e">
        <f>X390/G390*100</f>
        <v>#DIV/0!</v>
      </c>
    </row>
    <row r="391" spans="1:25" ht="16.5" outlineLevel="6" thickBot="1">
      <c r="A391" s="90" t="s">
        <v>99</v>
      </c>
      <c r="B391" s="94">
        <v>953</v>
      </c>
      <c r="C391" s="95" t="s">
        <v>20</v>
      </c>
      <c r="D391" s="95" t="s">
        <v>266</v>
      </c>
      <c r="E391" s="95" t="s">
        <v>121</v>
      </c>
      <c r="F391" s="95"/>
      <c r="G391" s="161">
        <v>0</v>
      </c>
      <c r="H391" s="34">
        <f aca="true" t="shared" si="67" ref="H391:X391">H393</f>
        <v>0</v>
      </c>
      <c r="I391" s="34">
        <f t="shared" si="67"/>
        <v>0</v>
      </c>
      <c r="J391" s="34">
        <f t="shared" si="67"/>
        <v>0</v>
      </c>
      <c r="K391" s="34">
        <f t="shared" si="67"/>
        <v>0</v>
      </c>
      <c r="L391" s="34">
        <f t="shared" si="67"/>
        <v>0</v>
      </c>
      <c r="M391" s="34">
        <f t="shared" si="67"/>
        <v>0</v>
      </c>
      <c r="N391" s="34">
        <f t="shared" si="67"/>
        <v>0</v>
      </c>
      <c r="O391" s="34">
        <f t="shared" si="67"/>
        <v>0</v>
      </c>
      <c r="P391" s="34">
        <f t="shared" si="67"/>
        <v>0</v>
      </c>
      <c r="Q391" s="34">
        <f t="shared" si="67"/>
        <v>0</v>
      </c>
      <c r="R391" s="34">
        <f t="shared" si="67"/>
        <v>0</v>
      </c>
      <c r="S391" s="34">
        <f t="shared" si="67"/>
        <v>0</v>
      </c>
      <c r="T391" s="34">
        <f t="shared" si="67"/>
        <v>0</v>
      </c>
      <c r="U391" s="34">
        <f t="shared" si="67"/>
        <v>0</v>
      </c>
      <c r="V391" s="34">
        <f t="shared" si="67"/>
        <v>0</v>
      </c>
      <c r="W391" s="34">
        <f t="shared" si="67"/>
        <v>0</v>
      </c>
      <c r="X391" s="68">
        <f t="shared" si="67"/>
        <v>19460.04851</v>
      </c>
      <c r="Y391" s="59" t="e">
        <f>X391/G391*100</f>
        <v>#DIV/0!</v>
      </c>
    </row>
    <row r="392" spans="1:25" ht="32.25" outlineLevel="6" thickBot="1">
      <c r="A392" s="5" t="s">
        <v>107</v>
      </c>
      <c r="B392" s="21">
        <v>953</v>
      </c>
      <c r="C392" s="6" t="s">
        <v>20</v>
      </c>
      <c r="D392" s="6" t="s">
        <v>266</v>
      </c>
      <c r="E392" s="6" t="s">
        <v>101</v>
      </c>
      <c r="F392" s="6"/>
      <c r="G392" s="160">
        <f>G393+G394</f>
        <v>0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</row>
    <row r="393" spans="1:25" ht="32.25" outlineLevel="6" thickBot="1">
      <c r="A393" s="90" t="s">
        <v>108</v>
      </c>
      <c r="B393" s="94">
        <v>953</v>
      </c>
      <c r="C393" s="95" t="s">
        <v>20</v>
      </c>
      <c r="D393" s="95" t="s">
        <v>266</v>
      </c>
      <c r="E393" s="95" t="s">
        <v>102</v>
      </c>
      <c r="F393" s="95"/>
      <c r="G393" s="161">
        <v>0</v>
      </c>
      <c r="H393" s="26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44"/>
      <c r="X393" s="65">
        <v>19460.04851</v>
      </c>
      <c r="Y393" s="59" t="e">
        <f>X393/G393*100</f>
        <v>#DIV/0!</v>
      </c>
    </row>
    <row r="394" spans="1:25" ht="32.25" outlineLevel="6" thickBot="1">
      <c r="A394" s="90" t="s">
        <v>109</v>
      </c>
      <c r="B394" s="94">
        <v>953</v>
      </c>
      <c r="C394" s="95" t="s">
        <v>20</v>
      </c>
      <c r="D394" s="95" t="s">
        <v>266</v>
      </c>
      <c r="E394" s="95" t="s">
        <v>103</v>
      </c>
      <c r="F394" s="95"/>
      <c r="G394" s="161">
        <v>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5"/>
      <c r="Y394" s="59"/>
    </row>
    <row r="395" spans="1:25" ht="16.5" outlineLevel="6" thickBot="1">
      <c r="A395" s="5" t="s">
        <v>110</v>
      </c>
      <c r="B395" s="21">
        <v>953</v>
      </c>
      <c r="C395" s="6" t="s">
        <v>20</v>
      </c>
      <c r="D395" s="6" t="s">
        <v>266</v>
      </c>
      <c r="E395" s="6" t="s">
        <v>104</v>
      </c>
      <c r="F395" s="6"/>
      <c r="G395" s="160">
        <f>G396+G397</f>
        <v>0</v>
      </c>
      <c r="H395" s="31">
        <f aca="true" t="shared" si="68" ref="H395:X395">H396</f>
        <v>0</v>
      </c>
      <c r="I395" s="31">
        <f t="shared" si="68"/>
        <v>0</v>
      </c>
      <c r="J395" s="31">
        <f t="shared" si="68"/>
        <v>0</v>
      </c>
      <c r="K395" s="31">
        <f t="shared" si="68"/>
        <v>0</v>
      </c>
      <c r="L395" s="31">
        <f t="shared" si="68"/>
        <v>0</v>
      </c>
      <c r="M395" s="31">
        <f t="shared" si="68"/>
        <v>0</v>
      </c>
      <c r="N395" s="31">
        <f t="shared" si="68"/>
        <v>0</v>
      </c>
      <c r="O395" s="31">
        <f t="shared" si="68"/>
        <v>0</v>
      </c>
      <c r="P395" s="31">
        <f t="shared" si="68"/>
        <v>0</v>
      </c>
      <c r="Q395" s="31">
        <f t="shared" si="68"/>
        <v>0</v>
      </c>
      <c r="R395" s="31">
        <f t="shared" si="68"/>
        <v>0</v>
      </c>
      <c r="S395" s="31">
        <f t="shared" si="68"/>
        <v>0</v>
      </c>
      <c r="T395" s="31">
        <f t="shared" si="68"/>
        <v>0</v>
      </c>
      <c r="U395" s="31">
        <f t="shared" si="68"/>
        <v>0</v>
      </c>
      <c r="V395" s="31">
        <f t="shared" si="68"/>
        <v>0</v>
      </c>
      <c r="W395" s="31">
        <f t="shared" si="68"/>
        <v>0</v>
      </c>
      <c r="X395" s="31">
        <f t="shared" si="68"/>
        <v>0</v>
      </c>
      <c r="Y395" s="59">
        <v>0</v>
      </c>
    </row>
    <row r="396" spans="1:25" ht="32.25" outlineLevel="6" thickBot="1">
      <c r="A396" s="90" t="s">
        <v>111</v>
      </c>
      <c r="B396" s="94">
        <v>953</v>
      </c>
      <c r="C396" s="95" t="s">
        <v>20</v>
      </c>
      <c r="D396" s="95" t="s">
        <v>266</v>
      </c>
      <c r="E396" s="95" t="s">
        <v>105</v>
      </c>
      <c r="F396" s="95"/>
      <c r="G396" s="161">
        <v>0</v>
      </c>
      <c r="H396" s="34">
        <f aca="true" t="shared" si="69" ref="H396:X396">H399</f>
        <v>0</v>
      </c>
      <c r="I396" s="34">
        <f t="shared" si="69"/>
        <v>0</v>
      </c>
      <c r="J396" s="34">
        <f t="shared" si="69"/>
        <v>0</v>
      </c>
      <c r="K396" s="34">
        <f t="shared" si="69"/>
        <v>0</v>
      </c>
      <c r="L396" s="34">
        <f t="shared" si="69"/>
        <v>0</v>
      </c>
      <c r="M396" s="34">
        <f t="shared" si="69"/>
        <v>0</v>
      </c>
      <c r="N396" s="34">
        <f t="shared" si="69"/>
        <v>0</v>
      </c>
      <c r="O396" s="34">
        <f t="shared" si="69"/>
        <v>0</v>
      </c>
      <c r="P396" s="34">
        <f t="shared" si="69"/>
        <v>0</v>
      </c>
      <c r="Q396" s="34">
        <f t="shared" si="69"/>
        <v>0</v>
      </c>
      <c r="R396" s="34">
        <f t="shared" si="69"/>
        <v>0</v>
      </c>
      <c r="S396" s="34">
        <f t="shared" si="69"/>
        <v>0</v>
      </c>
      <c r="T396" s="34">
        <f t="shared" si="69"/>
        <v>0</v>
      </c>
      <c r="U396" s="34">
        <f t="shared" si="69"/>
        <v>0</v>
      </c>
      <c r="V396" s="34">
        <f t="shared" si="69"/>
        <v>0</v>
      </c>
      <c r="W396" s="34">
        <f t="shared" si="69"/>
        <v>0</v>
      </c>
      <c r="X396" s="34">
        <f t="shared" si="69"/>
        <v>0</v>
      </c>
      <c r="Y396" s="59">
        <v>0</v>
      </c>
    </row>
    <row r="397" spans="1:25" ht="16.5" outlineLevel="6" thickBot="1">
      <c r="A397" s="90" t="s">
        <v>112</v>
      </c>
      <c r="B397" s="94">
        <v>953</v>
      </c>
      <c r="C397" s="95" t="s">
        <v>20</v>
      </c>
      <c r="D397" s="95" t="s">
        <v>266</v>
      </c>
      <c r="E397" s="95" t="s">
        <v>106</v>
      </c>
      <c r="F397" s="95"/>
      <c r="G397" s="161"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55"/>
      <c r="Y397" s="59"/>
    </row>
    <row r="398" spans="1:25" ht="32.25" outlineLevel="6" thickBot="1">
      <c r="A398" s="96" t="s">
        <v>198</v>
      </c>
      <c r="B398" s="92">
        <v>953</v>
      </c>
      <c r="C398" s="93" t="s">
        <v>20</v>
      </c>
      <c r="D398" s="93" t="s">
        <v>267</v>
      </c>
      <c r="E398" s="93" t="s">
        <v>5</v>
      </c>
      <c r="F398" s="93"/>
      <c r="G398" s="159">
        <f>G399</f>
        <v>54497.201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55"/>
      <c r="Y398" s="59"/>
    </row>
    <row r="399" spans="1:25" ht="16.5" outlineLevel="6" thickBot="1">
      <c r="A399" s="5" t="s">
        <v>129</v>
      </c>
      <c r="B399" s="21">
        <v>953</v>
      </c>
      <c r="C399" s="6" t="s">
        <v>20</v>
      </c>
      <c r="D399" s="6" t="s">
        <v>267</v>
      </c>
      <c r="E399" s="6" t="s">
        <v>128</v>
      </c>
      <c r="F399" s="6"/>
      <c r="G399" s="160">
        <f>G400</f>
        <v>54497.201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>
        <v>0</v>
      </c>
      <c r="Y399" s="59">
        <v>0</v>
      </c>
    </row>
    <row r="400" spans="1:25" ht="48" outlineLevel="6" thickBot="1">
      <c r="A400" s="101" t="s">
        <v>308</v>
      </c>
      <c r="B400" s="94">
        <v>953</v>
      </c>
      <c r="C400" s="95" t="s">
        <v>20</v>
      </c>
      <c r="D400" s="95" t="s">
        <v>267</v>
      </c>
      <c r="E400" s="95" t="s">
        <v>92</v>
      </c>
      <c r="F400" s="95"/>
      <c r="G400" s="161">
        <v>54497.201</v>
      </c>
      <c r="H400" s="31" t="e">
        <f>H404+#REF!+#REF!+H416+H433+#REF!</f>
        <v>#REF!</v>
      </c>
      <c r="I400" s="31" t="e">
        <f>I404+#REF!+#REF!+I416+I433+#REF!</f>
        <v>#REF!</v>
      </c>
      <c r="J400" s="31" t="e">
        <f>J404+#REF!+#REF!+J416+J433+#REF!</f>
        <v>#REF!</v>
      </c>
      <c r="K400" s="31" t="e">
        <f>K404+#REF!+#REF!+K416+K433+#REF!</f>
        <v>#REF!</v>
      </c>
      <c r="L400" s="31" t="e">
        <f>L404+#REF!+#REF!+L416+L433+#REF!</f>
        <v>#REF!</v>
      </c>
      <c r="M400" s="31" t="e">
        <f>M404+#REF!+#REF!+M416+M433+#REF!</f>
        <v>#REF!</v>
      </c>
      <c r="N400" s="31" t="e">
        <f>N404+#REF!+#REF!+N416+N433+#REF!</f>
        <v>#REF!</v>
      </c>
      <c r="O400" s="31" t="e">
        <f>O404+#REF!+#REF!+O416+O433+#REF!</f>
        <v>#REF!</v>
      </c>
      <c r="P400" s="31" t="e">
        <f>P404+#REF!+#REF!+P416+P433+#REF!</f>
        <v>#REF!</v>
      </c>
      <c r="Q400" s="31" t="e">
        <f>Q404+#REF!+#REF!+Q416+Q433+#REF!</f>
        <v>#REF!</v>
      </c>
      <c r="R400" s="31" t="e">
        <f>R404+#REF!+#REF!+R416+R433+#REF!</f>
        <v>#REF!</v>
      </c>
      <c r="S400" s="31" t="e">
        <f>S404+#REF!+#REF!+S416+S433+#REF!</f>
        <v>#REF!</v>
      </c>
      <c r="T400" s="31" t="e">
        <f>T404+#REF!+#REF!+T416+T433+#REF!</f>
        <v>#REF!</v>
      </c>
      <c r="U400" s="31" t="e">
        <f>U404+#REF!+#REF!+U416+U433+#REF!</f>
        <v>#REF!</v>
      </c>
      <c r="V400" s="31" t="e">
        <f>V404+#REF!+#REF!+V416+V433+#REF!</f>
        <v>#REF!</v>
      </c>
      <c r="W400" s="31" t="e">
        <f>W404+#REF!+#REF!+W416+W433+#REF!</f>
        <v>#REF!</v>
      </c>
      <c r="X400" s="69" t="e">
        <f>X404+#REF!+#REF!+X416+X433+#REF!</f>
        <v>#REF!</v>
      </c>
      <c r="Y400" s="59" t="e">
        <f>X400/G400*100</f>
        <v>#REF!</v>
      </c>
    </row>
    <row r="401" spans="1:25" ht="32.25" outlineLevel="6" thickBot="1">
      <c r="A401" s="127" t="s">
        <v>302</v>
      </c>
      <c r="B401" s="92">
        <v>953</v>
      </c>
      <c r="C401" s="93" t="s">
        <v>20</v>
      </c>
      <c r="D401" s="93" t="s">
        <v>303</v>
      </c>
      <c r="E401" s="93" t="s">
        <v>5</v>
      </c>
      <c r="F401" s="93"/>
      <c r="G401" s="159">
        <f>G402</f>
        <v>3921.026</v>
      </c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69"/>
      <c r="Y401" s="59"/>
    </row>
    <row r="402" spans="1:25" ht="16.5" outlineLevel="6" thickBot="1">
      <c r="A402" s="5" t="s">
        <v>129</v>
      </c>
      <c r="B402" s="21">
        <v>953</v>
      </c>
      <c r="C402" s="6" t="s">
        <v>20</v>
      </c>
      <c r="D402" s="6" t="s">
        <v>303</v>
      </c>
      <c r="E402" s="6" t="s">
        <v>128</v>
      </c>
      <c r="F402" s="6"/>
      <c r="G402" s="160">
        <f>G403</f>
        <v>3921.026</v>
      </c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69"/>
      <c r="Y402" s="59"/>
    </row>
    <row r="403" spans="1:25" ht="16.5" outlineLevel="6" thickBot="1">
      <c r="A403" s="98" t="s">
        <v>90</v>
      </c>
      <c r="B403" s="94">
        <v>953</v>
      </c>
      <c r="C403" s="95" t="s">
        <v>20</v>
      </c>
      <c r="D403" s="95" t="s">
        <v>303</v>
      </c>
      <c r="E403" s="95" t="s">
        <v>91</v>
      </c>
      <c r="F403" s="95"/>
      <c r="G403" s="161">
        <v>3921.026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69"/>
      <c r="Y403" s="59"/>
    </row>
    <row r="404" spans="1:25" ht="34.5" customHeight="1" outlineLevel="6" thickBot="1">
      <c r="A404" s="139" t="s">
        <v>268</v>
      </c>
      <c r="B404" s="108">
        <v>953</v>
      </c>
      <c r="C404" s="93" t="s">
        <v>20</v>
      </c>
      <c r="D404" s="93" t="s">
        <v>269</v>
      </c>
      <c r="E404" s="93" t="s">
        <v>5</v>
      </c>
      <c r="F404" s="93"/>
      <c r="G404" s="159">
        <f>G405+G407</f>
        <v>4834</v>
      </c>
      <c r="H404" s="32">
        <f aca="true" t="shared" si="70" ref="H404:X404">H412</f>
        <v>0</v>
      </c>
      <c r="I404" s="32">
        <f t="shared" si="70"/>
        <v>0</v>
      </c>
      <c r="J404" s="32">
        <f t="shared" si="70"/>
        <v>0</v>
      </c>
      <c r="K404" s="32">
        <f t="shared" si="70"/>
        <v>0</v>
      </c>
      <c r="L404" s="32">
        <f t="shared" si="70"/>
        <v>0</v>
      </c>
      <c r="M404" s="32">
        <f t="shared" si="70"/>
        <v>0</v>
      </c>
      <c r="N404" s="32">
        <f t="shared" si="70"/>
        <v>0</v>
      </c>
      <c r="O404" s="32">
        <f t="shared" si="70"/>
        <v>0</v>
      </c>
      <c r="P404" s="32">
        <f t="shared" si="70"/>
        <v>0</v>
      </c>
      <c r="Q404" s="32">
        <f t="shared" si="70"/>
        <v>0</v>
      </c>
      <c r="R404" s="32">
        <f t="shared" si="70"/>
        <v>0</v>
      </c>
      <c r="S404" s="32">
        <f t="shared" si="70"/>
        <v>0</v>
      </c>
      <c r="T404" s="32">
        <f t="shared" si="70"/>
        <v>0</v>
      </c>
      <c r="U404" s="32">
        <f t="shared" si="70"/>
        <v>0</v>
      </c>
      <c r="V404" s="32">
        <f t="shared" si="70"/>
        <v>0</v>
      </c>
      <c r="W404" s="32">
        <f t="shared" si="70"/>
        <v>0</v>
      </c>
      <c r="X404" s="70">
        <f t="shared" si="70"/>
        <v>2744.868</v>
      </c>
      <c r="Y404" s="59">
        <f>X404/G404*100</f>
        <v>56.78254033926354</v>
      </c>
    </row>
    <row r="405" spans="1:25" ht="34.5" customHeight="1" outlineLevel="6" thickBot="1">
      <c r="A405" s="5" t="s">
        <v>107</v>
      </c>
      <c r="B405" s="21">
        <v>953</v>
      </c>
      <c r="C405" s="6" t="s">
        <v>20</v>
      </c>
      <c r="D405" s="6" t="s">
        <v>269</v>
      </c>
      <c r="E405" s="6" t="s">
        <v>101</v>
      </c>
      <c r="F405" s="6"/>
      <c r="G405" s="160">
        <f>G406</f>
        <v>0</v>
      </c>
      <c r="H405" s="85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7"/>
      <c r="Y405" s="59"/>
    </row>
    <row r="406" spans="1:25" ht="35.25" customHeight="1" outlineLevel="6" thickBot="1">
      <c r="A406" s="90" t="s">
        <v>109</v>
      </c>
      <c r="B406" s="94">
        <v>953</v>
      </c>
      <c r="C406" s="95" t="s">
        <v>20</v>
      </c>
      <c r="D406" s="95" t="s">
        <v>269</v>
      </c>
      <c r="E406" s="95" t="s">
        <v>103</v>
      </c>
      <c r="F406" s="95"/>
      <c r="G406" s="161">
        <v>0</v>
      </c>
      <c r="H406" s="85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7"/>
      <c r="Y406" s="59"/>
    </row>
    <row r="407" spans="1:25" ht="21" customHeight="1" outlineLevel="6" thickBot="1">
      <c r="A407" s="5" t="s">
        <v>129</v>
      </c>
      <c r="B407" s="21">
        <v>953</v>
      </c>
      <c r="C407" s="6" t="s">
        <v>20</v>
      </c>
      <c r="D407" s="6" t="s">
        <v>269</v>
      </c>
      <c r="E407" s="6" t="s">
        <v>128</v>
      </c>
      <c r="F407" s="6"/>
      <c r="G407" s="160">
        <f>G408</f>
        <v>4834</v>
      </c>
      <c r="H407" s="85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7"/>
      <c r="Y407" s="59"/>
    </row>
    <row r="408" spans="1:25" ht="48.75" customHeight="1" outlineLevel="6" thickBot="1">
      <c r="A408" s="101" t="s">
        <v>308</v>
      </c>
      <c r="B408" s="94">
        <v>953</v>
      </c>
      <c r="C408" s="95" t="s">
        <v>20</v>
      </c>
      <c r="D408" s="95" t="s">
        <v>269</v>
      </c>
      <c r="E408" s="95" t="s">
        <v>92</v>
      </c>
      <c r="F408" s="95"/>
      <c r="G408" s="161">
        <v>4834</v>
      </c>
      <c r="H408" s="85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7"/>
      <c r="Y408" s="59"/>
    </row>
    <row r="409" spans="1:25" ht="23.25" customHeight="1" outlineLevel="6" thickBot="1">
      <c r="A409" s="140" t="s">
        <v>270</v>
      </c>
      <c r="B409" s="142">
        <v>953</v>
      </c>
      <c r="C409" s="109" t="s">
        <v>20</v>
      </c>
      <c r="D409" s="109" t="s">
        <v>271</v>
      </c>
      <c r="E409" s="109" t="s">
        <v>5</v>
      </c>
      <c r="F409" s="109"/>
      <c r="G409" s="163">
        <f>G410+G412+G415</f>
        <v>220568</v>
      </c>
      <c r="H409" s="85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7"/>
      <c r="Y409" s="59"/>
    </row>
    <row r="410" spans="1:25" ht="18.75" customHeight="1" outlineLevel="6" thickBot="1">
      <c r="A410" s="5" t="s">
        <v>120</v>
      </c>
      <c r="B410" s="21">
        <v>953</v>
      </c>
      <c r="C410" s="6" t="s">
        <v>20</v>
      </c>
      <c r="D410" s="6" t="s">
        <v>271</v>
      </c>
      <c r="E410" s="6" t="s">
        <v>119</v>
      </c>
      <c r="F410" s="6"/>
      <c r="G410" s="160">
        <f>G411</f>
        <v>0</v>
      </c>
      <c r="H410" s="85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7"/>
      <c r="Y410" s="59"/>
    </row>
    <row r="411" spans="1:25" ht="19.5" customHeight="1" outlineLevel="6" thickBot="1">
      <c r="A411" s="90" t="s">
        <v>99</v>
      </c>
      <c r="B411" s="94">
        <v>953</v>
      </c>
      <c r="C411" s="95" t="s">
        <v>20</v>
      </c>
      <c r="D411" s="95" t="s">
        <v>271</v>
      </c>
      <c r="E411" s="95" t="s">
        <v>121</v>
      </c>
      <c r="F411" s="95"/>
      <c r="G411" s="161">
        <v>0</v>
      </c>
      <c r="H411" s="85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7"/>
      <c r="Y411" s="59"/>
    </row>
    <row r="412" spans="1:25" ht="20.25" customHeight="1" outlineLevel="6" thickBot="1">
      <c r="A412" s="5" t="s">
        <v>107</v>
      </c>
      <c r="B412" s="21">
        <v>953</v>
      </c>
      <c r="C412" s="6" t="s">
        <v>20</v>
      </c>
      <c r="D412" s="6" t="s">
        <v>271</v>
      </c>
      <c r="E412" s="6" t="s">
        <v>101</v>
      </c>
      <c r="F412" s="6"/>
      <c r="G412" s="160">
        <f>G414+G413</f>
        <v>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>
        <v>2744.868</v>
      </c>
      <c r="Y412" s="59" t="e">
        <f>X412/G412*100</f>
        <v>#DIV/0!</v>
      </c>
    </row>
    <row r="413" spans="1:25" ht="32.25" outlineLevel="6" thickBot="1">
      <c r="A413" s="90" t="s">
        <v>108</v>
      </c>
      <c r="B413" s="94">
        <v>953</v>
      </c>
      <c r="C413" s="95" t="s">
        <v>20</v>
      </c>
      <c r="D413" s="95" t="s">
        <v>271</v>
      </c>
      <c r="E413" s="95" t="s">
        <v>102</v>
      </c>
      <c r="F413" s="95"/>
      <c r="G413" s="161">
        <v>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</row>
    <row r="414" spans="1:25" ht="32.25" outlineLevel="6" thickBot="1">
      <c r="A414" s="90" t="s">
        <v>109</v>
      </c>
      <c r="B414" s="94">
        <v>953</v>
      </c>
      <c r="C414" s="95" t="s">
        <v>20</v>
      </c>
      <c r="D414" s="95" t="s">
        <v>271</v>
      </c>
      <c r="E414" s="95" t="s">
        <v>103</v>
      </c>
      <c r="F414" s="95"/>
      <c r="G414" s="161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</row>
    <row r="415" spans="1:25" ht="16.5" outlineLevel="6" thickBot="1">
      <c r="A415" s="5" t="s">
        <v>129</v>
      </c>
      <c r="B415" s="21">
        <v>953</v>
      </c>
      <c r="C415" s="6" t="s">
        <v>20</v>
      </c>
      <c r="D415" s="6" t="s">
        <v>271</v>
      </c>
      <c r="E415" s="6" t="s">
        <v>128</v>
      </c>
      <c r="F415" s="6"/>
      <c r="G415" s="160">
        <f>G416</f>
        <v>220568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48" outlineLevel="6" thickBot="1">
      <c r="A416" s="101" t="s">
        <v>308</v>
      </c>
      <c r="B416" s="94">
        <v>953</v>
      </c>
      <c r="C416" s="95" t="s">
        <v>20</v>
      </c>
      <c r="D416" s="95" t="s">
        <v>271</v>
      </c>
      <c r="E416" s="95" t="s">
        <v>92</v>
      </c>
      <c r="F416" s="95"/>
      <c r="G416" s="161">
        <v>220568</v>
      </c>
      <c r="H416" s="32">
        <f aca="true" t="shared" si="71" ref="H416:X416">H422</f>
        <v>0</v>
      </c>
      <c r="I416" s="32">
        <f t="shared" si="71"/>
        <v>0</v>
      </c>
      <c r="J416" s="32">
        <f t="shared" si="71"/>
        <v>0</v>
      </c>
      <c r="K416" s="32">
        <f t="shared" si="71"/>
        <v>0</v>
      </c>
      <c r="L416" s="32">
        <f t="shared" si="71"/>
        <v>0</v>
      </c>
      <c r="M416" s="32">
        <f t="shared" si="71"/>
        <v>0</v>
      </c>
      <c r="N416" s="32">
        <f t="shared" si="71"/>
        <v>0</v>
      </c>
      <c r="O416" s="32">
        <f t="shared" si="71"/>
        <v>0</v>
      </c>
      <c r="P416" s="32">
        <f t="shared" si="71"/>
        <v>0</v>
      </c>
      <c r="Q416" s="32">
        <f t="shared" si="71"/>
        <v>0</v>
      </c>
      <c r="R416" s="32">
        <f t="shared" si="71"/>
        <v>0</v>
      </c>
      <c r="S416" s="32">
        <f t="shared" si="71"/>
        <v>0</v>
      </c>
      <c r="T416" s="32">
        <f t="shared" si="71"/>
        <v>0</v>
      </c>
      <c r="U416" s="32">
        <f t="shared" si="71"/>
        <v>0</v>
      </c>
      <c r="V416" s="32">
        <f t="shared" si="71"/>
        <v>0</v>
      </c>
      <c r="W416" s="32">
        <f t="shared" si="71"/>
        <v>0</v>
      </c>
      <c r="X416" s="67">
        <f t="shared" si="71"/>
        <v>3215.05065</v>
      </c>
      <c r="Y416" s="59">
        <f>X416/G416*100</f>
        <v>1.457623340647782</v>
      </c>
    </row>
    <row r="417" spans="1:25" ht="63.75" outlineLevel="6" thickBot="1">
      <c r="A417" s="116" t="s">
        <v>315</v>
      </c>
      <c r="B417" s="92">
        <v>953</v>
      </c>
      <c r="C417" s="93" t="s">
        <v>20</v>
      </c>
      <c r="D417" s="93" t="s">
        <v>316</v>
      </c>
      <c r="E417" s="93" t="s">
        <v>5</v>
      </c>
      <c r="F417" s="93"/>
      <c r="G417" s="159">
        <f>G418+G420</f>
        <v>0</v>
      </c>
      <c r="H417" s="85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154"/>
      <c r="Y417" s="59"/>
    </row>
    <row r="418" spans="1:25" ht="32.25" outlineLevel="6" thickBot="1">
      <c r="A418" s="5" t="s">
        <v>107</v>
      </c>
      <c r="B418" s="21">
        <v>953</v>
      </c>
      <c r="C418" s="6" t="s">
        <v>20</v>
      </c>
      <c r="D418" s="6" t="s">
        <v>316</v>
      </c>
      <c r="E418" s="6" t="s">
        <v>101</v>
      </c>
      <c r="F418" s="6"/>
      <c r="G418" s="160">
        <f>G419</f>
        <v>0</v>
      </c>
      <c r="H418" s="85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154"/>
      <c r="Y418" s="59"/>
    </row>
    <row r="419" spans="1:25" ht="32.25" outlineLevel="6" thickBot="1">
      <c r="A419" s="90" t="s">
        <v>109</v>
      </c>
      <c r="B419" s="94">
        <v>953</v>
      </c>
      <c r="C419" s="95" t="s">
        <v>20</v>
      </c>
      <c r="D419" s="95" t="s">
        <v>316</v>
      </c>
      <c r="E419" s="95" t="s">
        <v>103</v>
      </c>
      <c r="F419" s="95"/>
      <c r="G419" s="161">
        <v>0</v>
      </c>
      <c r="H419" s="85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154"/>
      <c r="Y419" s="59"/>
    </row>
    <row r="420" spans="1:25" ht="16.5" outlineLevel="6" thickBot="1">
      <c r="A420" s="5" t="s">
        <v>129</v>
      </c>
      <c r="B420" s="21">
        <v>953</v>
      </c>
      <c r="C420" s="6" t="s">
        <v>20</v>
      </c>
      <c r="D420" s="6" t="s">
        <v>316</v>
      </c>
      <c r="E420" s="6" t="s">
        <v>128</v>
      </c>
      <c r="F420" s="6"/>
      <c r="G420" s="160">
        <f>G421</f>
        <v>0</v>
      </c>
      <c r="H420" s="85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154"/>
      <c r="Y420" s="59"/>
    </row>
    <row r="421" spans="1:25" ht="48" outlineLevel="6" thickBot="1">
      <c r="A421" s="101" t="s">
        <v>308</v>
      </c>
      <c r="B421" s="94">
        <v>953</v>
      </c>
      <c r="C421" s="95" t="s">
        <v>20</v>
      </c>
      <c r="D421" s="95" t="s">
        <v>316</v>
      </c>
      <c r="E421" s="95" t="s">
        <v>92</v>
      </c>
      <c r="F421" s="95"/>
      <c r="G421" s="161">
        <v>0</v>
      </c>
      <c r="H421" s="85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154"/>
      <c r="Y421" s="59"/>
    </row>
    <row r="422" spans="1:25" ht="32.25" outlineLevel="6" thickBot="1">
      <c r="A422" s="13" t="s">
        <v>272</v>
      </c>
      <c r="B422" s="20">
        <v>953</v>
      </c>
      <c r="C422" s="9" t="s">
        <v>20</v>
      </c>
      <c r="D422" s="9" t="s">
        <v>273</v>
      </c>
      <c r="E422" s="9" t="s">
        <v>5</v>
      </c>
      <c r="F422" s="9"/>
      <c r="G422" s="157">
        <f>G423</f>
        <v>20957.65</v>
      </c>
      <c r="H422" s="26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44"/>
      <c r="X422" s="65">
        <v>3215.05065</v>
      </c>
      <c r="Y422" s="59">
        <f>X422/G422*100</f>
        <v>15.34070208253311</v>
      </c>
    </row>
    <row r="423" spans="1:25" ht="32.25" outlineLevel="6" thickBot="1">
      <c r="A423" s="96" t="s">
        <v>274</v>
      </c>
      <c r="B423" s="92">
        <v>953</v>
      </c>
      <c r="C423" s="93" t="s">
        <v>20</v>
      </c>
      <c r="D423" s="93" t="s">
        <v>275</v>
      </c>
      <c r="E423" s="93" t="s">
        <v>5</v>
      </c>
      <c r="F423" s="93"/>
      <c r="G423" s="159">
        <f>G424</f>
        <v>20957.65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</row>
    <row r="424" spans="1:25" ht="16.5" outlineLevel="6" thickBot="1">
      <c r="A424" s="5" t="s">
        <v>129</v>
      </c>
      <c r="B424" s="21">
        <v>953</v>
      </c>
      <c r="C424" s="6" t="s">
        <v>20</v>
      </c>
      <c r="D424" s="6" t="s">
        <v>275</v>
      </c>
      <c r="E424" s="6" t="s">
        <v>128</v>
      </c>
      <c r="F424" s="6"/>
      <c r="G424" s="160">
        <f>G425</f>
        <v>20957.65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</row>
    <row r="425" spans="1:25" ht="48" outlineLevel="6" thickBot="1">
      <c r="A425" s="101" t="s">
        <v>308</v>
      </c>
      <c r="B425" s="94">
        <v>953</v>
      </c>
      <c r="C425" s="95" t="s">
        <v>20</v>
      </c>
      <c r="D425" s="95" t="s">
        <v>275</v>
      </c>
      <c r="E425" s="95" t="s">
        <v>92</v>
      </c>
      <c r="F425" s="95"/>
      <c r="G425" s="161">
        <v>20957.65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</row>
    <row r="426" spans="1:25" ht="32.25" outlineLevel="6" thickBot="1">
      <c r="A426" s="137" t="s">
        <v>365</v>
      </c>
      <c r="B426" s="20">
        <v>953</v>
      </c>
      <c r="C426" s="9" t="s">
        <v>20</v>
      </c>
      <c r="D426" s="9" t="s">
        <v>261</v>
      </c>
      <c r="E426" s="9" t="s">
        <v>5</v>
      </c>
      <c r="F426" s="9"/>
      <c r="G426" s="10">
        <f>G430+G427</f>
        <v>396.78499999999997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</row>
    <row r="427" spans="1:25" ht="32.25" outlineLevel="6" thickBot="1">
      <c r="A427" s="127" t="s">
        <v>383</v>
      </c>
      <c r="B427" s="92">
        <v>953</v>
      </c>
      <c r="C427" s="93" t="s">
        <v>20</v>
      </c>
      <c r="D427" s="93" t="s">
        <v>384</v>
      </c>
      <c r="E427" s="93" t="s">
        <v>5</v>
      </c>
      <c r="F427" s="93"/>
      <c r="G427" s="159">
        <f>G428</f>
        <v>242.785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</row>
    <row r="428" spans="1:25" ht="16.5" outlineLevel="6" thickBot="1">
      <c r="A428" s="5" t="s">
        <v>129</v>
      </c>
      <c r="B428" s="21">
        <v>953</v>
      </c>
      <c r="C428" s="6" t="s">
        <v>20</v>
      </c>
      <c r="D428" s="6" t="s">
        <v>384</v>
      </c>
      <c r="E428" s="6" t="s">
        <v>128</v>
      </c>
      <c r="F428" s="6"/>
      <c r="G428" s="160">
        <f>G429</f>
        <v>242.785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</row>
    <row r="429" spans="1:25" ht="16.5" outlineLevel="6" thickBot="1">
      <c r="A429" s="98" t="s">
        <v>90</v>
      </c>
      <c r="B429" s="94">
        <v>953</v>
      </c>
      <c r="C429" s="95" t="s">
        <v>20</v>
      </c>
      <c r="D429" s="95" t="s">
        <v>384</v>
      </c>
      <c r="E429" s="95" t="s">
        <v>91</v>
      </c>
      <c r="F429" s="95"/>
      <c r="G429" s="161">
        <v>242.785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</row>
    <row r="430" spans="1:25" ht="32.25" outlineLevel="6" thickBot="1">
      <c r="A430" s="127" t="s">
        <v>329</v>
      </c>
      <c r="B430" s="92">
        <v>953</v>
      </c>
      <c r="C430" s="93" t="s">
        <v>20</v>
      </c>
      <c r="D430" s="93" t="s">
        <v>330</v>
      </c>
      <c r="E430" s="93" t="s">
        <v>5</v>
      </c>
      <c r="F430" s="93"/>
      <c r="G430" s="16">
        <f>G431</f>
        <v>154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16.5" outlineLevel="6" thickBot="1">
      <c r="A431" s="5" t="s">
        <v>129</v>
      </c>
      <c r="B431" s="21">
        <v>953</v>
      </c>
      <c r="C431" s="6" t="s">
        <v>20</v>
      </c>
      <c r="D431" s="6" t="s">
        <v>330</v>
      </c>
      <c r="E431" s="6" t="s">
        <v>128</v>
      </c>
      <c r="F431" s="6"/>
      <c r="G431" s="7">
        <f>G432</f>
        <v>154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16.5" outlineLevel="6" thickBot="1">
      <c r="A432" s="98" t="s">
        <v>90</v>
      </c>
      <c r="B432" s="94">
        <v>953</v>
      </c>
      <c r="C432" s="95" t="s">
        <v>20</v>
      </c>
      <c r="D432" s="95" t="s">
        <v>330</v>
      </c>
      <c r="E432" s="95" t="s">
        <v>91</v>
      </c>
      <c r="F432" s="95"/>
      <c r="G432" s="100">
        <v>154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16.5" outlineLevel="6" thickBot="1">
      <c r="A433" s="126" t="s">
        <v>276</v>
      </c>
      <c r="B433" s="18">
        <v>953</v>
      </c>
      <c r="C433" s="39" t="s">
        <v>21</v>
      </c>
      <c r="D433" s="39" t="s">
        <v>6</v>
      </c>
      <c r="E433" s="39" t="s">
        <v>5</v>
      </c>
      <c r="F433" s="39"/>
      <c r="G433" s="162">
        <f>G434</f>
        <v>4143</v>
      </c>
      <c r="H433" s="32">
        <f aca="true" t="shared" si="72" ref="H433:X433">H434</f>
        <v>0</v>
      </c>
      <c r="I433" s="32">
        <f t="shared" si="72"/>
        <v>0</v>
      </c>
      <c r="J433" s="32">
        <f t="shared" si="72"/>
        <v>0</v>
      </c>
      <c r="K433" s="32">
        <f t="shared" si="72"/>
        <v>0</v>
      </c>
      <c r="L433" s="32">
        <f t="shared" si="72"/>
        <v>0</v>
      </c>
      <c r="M433" s="32">
        <f t="shared" si="72"/>
        <v>0</v>
      </c>
      <c r="N433" s="32">
        <f t="shared" si="72"/>
        <v>0</v>
      </c>
      <c r="O433" s="32">
        <f t="shared" si="72"/>
        <v>0</v>
      </c>
      <c r="P433" s="32">
        <f t="shared" si="72"/>
        <v>0</v>
      </c>
      <c r="Q433" s="32">
        <f t="shared" si="72"/>
        <v>0</v>
      </c>
      <c r="R433" s="32">
        <f t="shared" si="72"/>
        <v>0</v>
      </c>
      <c r="S433" s="32">
        <f t="shared" si="72"/>
        <v>0</v>
      </c>
      <c r="T433" s="32">
        <f t="shared" si="72"/>
        <v>0</v>
      </c>
      <c r="U433" s="32">
        <f t="shared" si="72"/>
        <v>0</v>
      </c>
      <c r="V433" s="32">
        <f t="shared" si="72"/>
        <v>0</v>
      </c>
      <c r="W433" s="32">
        <f t="shared" si="72"/>
        <v>0</v>
      </c>
      <c r="X433" s="67">
        <f t="shared" si="72"/>
        <v>82757.514</v>
      </c>
      <c r="Y433" s="59">
        <f>X433/G433*100</f>
        <v>1997.5262853005067</v>
      </c>
    </row>
    <row r="434" spans="1:25" ht="21.75" customHeight="1" outlineLevel="6" thickBot="1">
      <c r="A434" s="8" t="s">
        <v>366</v>
      </c>
      <c r="B434" s="19">
        <v>953</v>
      </c>
      <c r="C434" s="9" t="s">
        <v>21</v>
      </c>
      <c r="D434" s="9" t="s">
        <v>253</v>
      </c>
      <c r="E434" s="9" t="s">
        <v>5</v>
      </c>
      <c r="F434" s="9"/>
      <c r="G434" s="157">
        <f>G435+G447</f>
        <v>4143</v>
      </c>
      <c r="H434" s="26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44"/>
      <c r="X434" s="65">
        <v>82757.514</v>
      </c>
      <c r="Y434" s="59">
        <f>X434/G434*100</f>
        <v>1997.5262853005067</v>
      </c>
    </row>
    <row r="435" spans="1:25" ht="16.5" outlineLevel="6" thickBot="1">
      <c r="A435" s="104" t="s">
        <v>143</v>
      </c>
      <c r="B435" s="134">
        <v>953</v>
      </c>
      <c r="C435" s="93" t="s">
        <v>21</v>
      </c>
      <c r="D435" s="93" t="s">
        <v>265</v>
      </c>
      <c r="E435" s="93" t="s">
        <v>5</v>
      </c>
      <c r="F435" s="93"/>
      <c r="G435" s="159">
        <f>G436+G439+G442</f>
        <v>3550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48" outlineLevel="6" thickBot="1">
      <c r="A436" s="104" t="s">
        <v>277</v>
      </c>
      <c r="B436" s="134">
        <v>953</v>
      </c>
      <c r="C436" s="93" t="s">
        <v>21</v>
      </c>
      <c r="D436" s="93" t="s">
        <v>278</v>
      </c>
      <c r="E436" s="93" t="s">
        <v>5</v>
      </c>
      <c r="F436" s="93"/>
      <c r="G436" s="159">
        <f>G437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32.25" outlineLevel="6" thickBot="1">
      <c r="A437" s="5" t="s">
        <v>107</v>
      </c>
      <c r="B437" s="21">
        <v>953</v>
      </c>
      <c r="C437" s="6" t="s">
        <v>21</v>
      </c>
      <c r="D437" s="6" t="s">
        <v>278</v>
      </c>
      <c r="E437" s="6" t="s">
        <v>101</v>
      </c>
      <c r="F437" s="6"/>
      <c r="G437" s="160">
        <f>G438</f>
        <v>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32.25" outlineLevel="6" thickBot="1">
      <c r="A438" s="90" t="s">
        <v>109</v>
      </c>
      <c r="B438" s="94">
        <v>953</v>
      </c>
      <c r="C438" s="95" t="s">
        <v>21</v>
      </c>
      <c r="D438" s="95" t="s">
        <v>278</v>
      </c>
      <c r="E438" s="95" t="s">
        <v>103</v>
      </c>
      <c r="F438" s="95"/>
      <c r="G438" s="161">
        <v>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48" outlineLevel="6" thickBot="1">
      <c r="A439" s="104" t="s">
        <v>279</v>
      </c>
      <c r="B439" s="134">
        <v>953</v>
      </c>
      <c r="C439" s="93" t="s">
        <v>21</v>
      </c>
      <c r="D439" s="93" t="s">
        <v>280</v>
      </c>
      <c r="E439" s="93" t="s">
        <v>5</v>
      </c>
      <c r="F439" s="93"/>
      <c r="G439" s="159">
        <f>G440</f>
        <v>700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16.5" outlineLevel="6" thickBot="1">
      <c r="A440" s="5" t="s">
        <v>129</v>
      </c>
      <c r="B440" s="21">
        <v>953</v>
      </c>
      <c r="C440" s="6" t="s">
        <v>21</v>
      </c>
      <c r="D440" s="6" t="s">
        <v>280</v>
      </c>
      <c r="E440" s="6" t="s">
        <v>128</v>
      </c>
      <c r="F440" s="6"/>
      <c r="G440" s="160">
        <f>G441</f>
        <v>700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48" outlineLevel="6" thickBot="1">
      <c r="A441" s="98" t="s">
        <v>308</v>
      </c>
      <c r="B441" s="136">
        <v>953</v>
      </c>
      <c r="C441" s="95" t="s">
        <v>21</v>
      </c>
      <c r="D441" s="95" t="s">
        <v>280</v>
      </c>
      <c r="E441" s="95" t="s">
        <v>92</v>
      </c>
      <c r="F441" s="95"/>
      <c r="G441" s="161">
        <v>700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16.5" outlineLevel="6" thickBot="1">
      <c r="A442" s="116" t="s">
        <v>281</v>
      </c>
      <c r="B442" s="92">
        <v>953</v>
      </c>
      <c r="C442" s="109" t="s">
        <v>21</v>
      </c>
      <c r="D442" s="109" t="s">
        <v>282</v>
      </c>
      <c r="E442" s="109" t="s">
        <v>5</v>
      </c>
      <c r="F442" s="109"/>
      <c r="G442" s="163">
        <f>G443+G446</f>
        <v>2850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32.25" outlineLevel="6" thickBot="1">
      <c r="A443" s="5" t="s">
        <v>107</v>
      </c>
      <c r="B443" s="21">
        <v>953</v>
      </c>
      <c r="C443" s="6" t="s">
        <v>21</v>
      </c>
      <c r="D443" s="6" t="s">
        <v>282</v>
      </c>
      <c r="E443" s="6" t="s">
        <v>101</v>
      </c>
      <c r="F443" s="6"/>
      <c r="G443" s="160">
        <f>G444</f>
        <v>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32.25" outlineLevel="6" thickBot="1">
      <c r="A444" s="90" t="s">
        <v>109</v>
      </c>
      <c r="B444" s="94">
        <v>953</v>
      </c>
      <c r="C444" s="95" t="s">
        <v>21</v>
      </c>
      <c r="D444" s="95" t="s">
        <v>282</v>
      </c>
      <c r="E444" s="95" t="s">
        <v>103</v>
      </c>
      <c r="F444" s="95"/>
      <c r="G444" s="161">
        <v>0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16.5" outlineLevel="6" thickBot="1">
      <c r="A445" s="5" t="s">
        <v>129</v>
      </c>
      <c r="B445" s="21">
        <v>953</v>
      </c>
      <c r="C445" s="6" t="s">
        <v>21</v>
      </c>
      <c r="D445" s="6" t="s">
        <v>282</v>
      </c>
      <c r="E445" s="6" t="s">
        <v>128</v>
      </c>
      <c r="F445" s="6"/>
      <c r="G445" s="160">
        <f>G446</f>
        <v>2850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48" outlineLevel="6" thickBot="1">
      <c r="A446" s="101" t="s">
        <v>308</v>
      </c>
      <c r="B446" s="94">
        <v>953</v>
      </c>
      <c r="C446" s="95" t="s">
        <v>21</v>
      </c>
      <c r="D446" s="95" t="s">
        <v>282</v>
      </c>
      <c r="E446" s="95" t="s">
        <v>92</v>
      </c>
      <c r="F446" s="95"/>
      <c r="G446" s="161">
        <v>2850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152" t="s">
        <v>283</v>
      </c>
      <c r="B447" s="92">
        <v>953</v>
      </c>
      <c r="C447" s="93" t="s">
        <v>21</v>
      </c>
      <c r="D447" s="93" t="s">
        <v>284</v>
      </c>
      <c r="E447" s="93" t="s">
        <v>5</v>
      </c>
      <c r="F447" s="93"/>
      <c r="G447" s="159">
        <f>G448</f>
        <v>593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32.25" outlineLevel="6" thickBot="1">
      <c r="A448" s="5" t="s">
        <v>133</v>
      </c>
      <c r="B448" s="21">
        <v>953</v>
      </c>
      <c r="C448" s="6" t="s">
        <v>21</v>
      </c>
      <c r="D448" s="6" t="s">
        <v>304</v>
      </c>
      <c r="E448" s="6" t="s">
        <v>131</v>
      </c>
      <c r="F448" s="6"/>
      <c r="G448" s="160">
        <f>G449</f>
        <v>593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32.25" outlineLevel="6" thickBot="1">
      <c r="A449" s="90" t="s">
        <v>134</v>
      </c>
      <c r="B449" s="94">
        <v>953</v>
      </c>
      <c r="C449" s="95" t="s">
        <v>21</v>
      </c>
      <c r="D449" s="95" t="s">
        <v>304</v>
      </c>
      <c r="E449" s="95" t="s">
        <v>132</v>
      </c>
      <c r="F449" s="95"/>
      <c r="G449" s="161">
        <v>593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16.5" outlineLevel="6" thickBot="1">
      <c r="A450" s="126" t="s">
        <v>35</v>
      </c>
      <c r="B450" s="18">
        <v>953</v>
      </c>
      <c r="C450" s="39" t="s">
        <v>14</v>
      </c>
      <c r="D450" s="39" t="s">
        <v>6</v>
      </c>
      <c r="E450" s="39" t="s">
        <v>5</v>
      </c>
      <c r="F450" s="39"/>
      <c r="G450" s="162">
        <f>G455+G451</f>
        <v>13736.089000000002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32.25" outlineLevel="6" thickBot="1">
      <c r="A451" s="114" t="s">
        <v>144</v>
      </c>
      <c r="B451" s="19">
        <v>953</v>
      </c>
      <c r="C451" s="9" t="s">
        <v>14</v>
      </c>
      <c r="D451" s="9" t="s">
        <v>145</v>
      </c>
      <c r="E451" s="9" t="s">
        <v>5</v>
      </c>
      <c r="F451" s="39"/>
      <c r="G451" s="157">
        <f>G452</f>
        <v>6.189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32.25" outlineLevel="6" thickBot="1">
      <c r="A452" s="114" t="s">
        <v>146</v>
      </c>
      <c r="B452" s="19">
        <v>953</v>
      </c>
      <c r="C452" s="11" t="s">
        <v>14</v>
      </c>
      <c r="D452" s="11" t="s">
        <v>147</v>
      </c>
      <c r="E452" s="11" t="s">
        <v>5</v>
      </c>
      <c r="F452" s="39"/>
      <c r="G452" s="157">
        <f>G453</f>
        <v>6.189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16.5" outlineLevel="6" thickBot="1">
      <c r="A453" s="96" t="s">
        <v>158</v>
      </c>
      <c r="B453" s="92">
        <v>953</v>
      </c>
      <c r="C453" s="93" t="s">
        <v>14</v>
      </c>
      <c r="D453" s="93" t="s">
        <v>159</v>
      </c>
      <c r="E453" s="93" t="s">
        <v>5</v>
      </c>
      <c r="F453" s="93"/>
      <c r="G453" s="147">
        <f>G454</f>
        <v>6.189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6.5" outlineLevel="6" thickBot="1">
      <c r="A454" s="5" t="s">
        <v>118</v>
      </c>
      <c r="B454" s="21">
        <v>953</v>
      </c>
      <c r="C454" s="6" t="s">
        <v>14</v>
      </c>
      <c r="D454" s="6" t="s">
        <v>159</v>
      </c>
      <c r="E454" s="6" t="s">
        <v>347</v>
      </c>
      <c r="F454" s="6"/>
      <c r="G454" s="151">
        <v>6.189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16.5" outlineLevel="6" thickBot="1">
      <c r="A455" s="80" t="s">
        <v>364</v>
      </c>
      <c r="B455" s="19">
        <v>953</v>
      </c>
      <c r="C455" s="11" t="s">
        <v>14</v>
      </c>
      <c r="D455" s="11" t="s">
        <v>253</v>
      </c>
      <c r="E455" s="11" t="s">
        <v>5</v>
      </c>
      <c r="F455" s="11"/>
      <c r="G455" s="158">
        <f>G456</f>
        <v>13729.900000000001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32.25" outlineLevel="6" thickBot="1">
      <c r="A456" s="80" t="s">
        <v>283</v>
      </c>
      <c r="B456" s="19">
        <v>953</v>
      </c>
      <c r="C456" s="11" t="s">
        <v>14</v>
      </c>
      <c r="D456" s="11" t="s">
        <v>284</v>
      </c>
      <c r="E456" s="11" t="s">
        <v>5</v>
      </c>
      <c r="F456" s="11"/>
      <c r="G456" s="158">
        <f>G457</f>
        <v>13729.900000000001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32.25" outlineLevel="6" thickBot="1">
      <c r="A457" s="96" t="s">
        <v>160</v>
      </c>
      <c r="B457" s="92">
        <v>953</v>
      </c>
      <c r="C457" s="93" t="s">
        <v>14</v>
      </c>
      <c r="D457" s="93" t="s">
        <v>285</v>
      </c>
      <c r="E457" s="93" t="s">
        <v>5</v>
      </c>
      <c r="F457" s="93"/>
      <c r="G457" s="159">
        <f>G458+G461+G464</f>
        <v>13729.900000000001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19.5" customHeight="1" outlineLevel="6" thickBot="1">
      <c r="A458" s="5" t="s">
        <v>120</v>
      </c>
      <c r="B458" s="21">
        <v>953</v>
      </c>
      <c r="C458" s="6" t="s">
        <v>14</v>
      </c>
      <c r="D458" s="6" t="s">
        <v>285</v>
      </c>
      <c r="E458" s="6" t="s">
        <v>119</v>
      </c>
      <c r="F458" s="6"/>
      <c r="G458" s="160">
        <f>G459+G460</f>
        <v>11651.45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16.5" outlineLevel="6" thickBot="1">
      <c r="A459" s="90" t="s">
        <v>99</v>
      </c>
      <c r="B459" s="94">
        <v>953</v>
      </c>
      <c r="C459" s="95" t="s">
        <v>14</v>
      </c>
      <c r="D459" s="95" t="s">
        <v>285</v>
      </c>
      <c r="E459" s="95" t="s">
        <v>121</v>
      </c>
      <c r="F459" s="95"/>
      <c r="G459" s="161">
        <v>11651.45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32.25" outlineLevel="6" thickBot="1">
      <c r="A460" s="90" t="s">
        <v>100</v>
      </c>
      <c r="B460" s="94">
        <v>953</v>
      </c>
      <c r="C460" s="95" t="s">
        <v>14</v>
      </c>
      <c r="D460" s="95" t="s">
        <v>285</v>
      </c>
      <c r="E460" s="95" t="s">
        <v>122</v>
      </c>
      <c r="F460" s="95"/>
      <c r="G460" s="161">
        <v>0</v>
      </c>
      <c r="H460" s="31">
        <f aca="true" t="shared" si="73" ref="H460:X460">H461+H472</f>
        <v>0</v>
      </c>
      <c r="I460" s="31">
        <f t="shared" si="73"/>
        <v>0</v>
      </c>
      <c r="J460" s="31">
        <f t="shared" si="73"/>
        <v>0</v>
      </c>
      <c r="K460" s="31">
        <f t="shared" si="73"/>
        <v>0</v>
      </c>
      <c r="L460" s="31">
        <f t="shared" si="73"/>
        <v>0</v>
      </c>
      <c r="M460" s="31">
        <f t="shared" si="73"/>
        <v>0</v>
      </c>
      <c r="N460" s="31">
        <f t="shared" si="73"/>
        <v>0</v>
      </c>
      <c r="O460" s="31">
        <f t="shared" si="73"/>
        <v>0</v>
      </c>
      <c r="P460" s="31">
        <f t="shared" si="73"/>
        <v>0</v>
      </c>
      <c r="Q460" s="31">
        <f t="shared" si="73"/>
        <v>0</v>
      </c>
      <c r="R460" s="31">
        <f t="shared" si="73"/>
        <v>0</v>
      </c>
      <c r="S460" s="31">
        <f t="shared" si="73"/>
        <v>0</v>
      </c>
      <c r="T460" s="31">
        <f t="shared" si="73"/>
        <v>0</v>
      </c>
      <c r="U460" s="31">
        <f t="shared" si="73"/>
        <v>0</v>
      </c>
      <c r="V460" s="31">
        <f t="shared" si="73"/>
        <v>0</v>
      </c>
      <c r="W460" s="31">
        <f t="shared" si="73"/>
        <v>0</v>
      </c>
      <c r="X460" s="66">
        <f t="shared" si="73"/>
        <v>12003.04085</v>
      </c>
      <c r="Y460" s="59" t="e">
        <f>X460/G460*100</f>
        <v>#DIV/0!</v>
      </c>
    </row>
    <row r="461" spans="1:25" ht="32.25" outlineLevel="6" thickBot="1">
      <c r="A461" s="5" t="s">
        <v>107</v>
      </c>
      <c r="B461" s="21">
        <v>953</v>
      </c>
      <c r="C461" s="6" t="s">
        <v>14</v>
      </c>
      <c r="D461" s="6" t="s">
        <v>285</v>
      </c>
      <c r="E461" s="6" t="s">
        <v>101</v>
      </c>
      <c r="F461" s="6"/>
      <c r="G461" s="160">
        <f>G462+G463</f>
        <v>2002.45</v>
      </c>
      <c r="H461" s="32">
        <f aca="true" t="shared" si="74" ref="H461:X462">H462</f>
        <v>0</v>
      </c>
      <c r="I461" s="32">
        <f t="shared" si="74"/>
        <v>0</v>
      </c>
      <c r="J461" s="32">
        <f t="shared" si="74"/>
        <v>0</v>
      </c>
      <c r="K461" s="32">
        <f t="shared" si="74"/>
        <v>0</v>
      </c>
      <c r="L461" s="32">
        <f t="shared" si="74"/>
        <v>0</v>
      </c>
      <c r="M461" s="32">
        <f t="shared" si="74"/>
        <v>0</v>
      </c>
      <c r="N461" s="32">
        <f t="shared" si="74"/>
        <v>0</v>
      </c>
      <c r="O461" s="32">
        <f t="shared" si="74"/>
        <v>0</v>
      </c>
      <c r="P461" s="32">
        <f t="shared" si="74"/>
        <v>0</v>
      </c>
      <c r="Q461" s="32">
        <f t="shared" si="74"/>
        <v>0</v>
      </c>
      <c r="R461" s="32">
        <f t="shared" si="74"/>
        <v>0</v>
      </c>
      <c r="S461" s="32">
        <f t="shared" si="74"/>
        <v>0</v>
      </c>
      <c r="T461" s="32">
        <f t="shared" si="74"/>
        <v>0</v>
      </c>
      <c r="U461" s="32">
        <f t="shared" si="74"/>
        <v>0</v>
      </c>
      <c r="V461" s="32">
        <f t="shared" si="74"/>
        <v>0</v>
      </c>
      <c r="W461" s="32">
        <f t="shared" si="74"/>
        <v>0</v>
      </c>
      <c r="X461" s="67">
        <f t="shared" si="74"/>
        <v>12003.04085</v>
      </c>
      <c r="Y461" s="59">
        <f>X461/G461*100</f>
        <v>599.4177557492071</v>
      </c>
    </row>
    <row r="462" spans="1:25" ht="32.25" outlineLevel="6" thickBot="1">
      <c r="A462" s="90" t="s">
        <v>108</v>
      </c>
      <c r="B462" s="94">
        <v>953</v>
      </c>
      <c r="C462" s="95" t="s">
        <v>14</v>
      </c>
      <c r="D462" s="95" t="s">
        <v>285</v>
      </c>
      <c r="E462" s="95" t="s">
        <v>102</v>
      </c>
      <c r="F462" s="95"/>
      <c r="G462" s="161">
        <v>0</v>
      </c>
      <c r="H462" s="34">
        <f t="shared" si="74"/>
        <v>0</v>
      </c>
      <c r="I462" s="34">
        <f t="shared" si="74"/>
        <v>0</v>
      </c>
      <c r="J462" s="34">
        <f t="shared" si="74"/>
        <v>0</v>
      </c>
      <c r="K462" s="34">
        <f t="shared" si="74"/>
        <v>0</v>
      </c>
      <c r="L462" s="34">
        <f t="shared" si="74"/>
        <v>0</v>
      </c>
      <c r="M462" s="34">
        <f t="shared" si="74"/>
        <v>0</v>
      </c>
      <c r="N462" s="34">
        <f t="shared" si="74"/>
        <v>0</v>
      </c>
      <c r="O462" s="34">
        <f t="shared" si="74"/>
        <v>0</v>
      </c>
      <c r="P462" s="34">
        <f t="shared" si="74"/>
        <v>0</v>
      </c>
      <c r="Q462" s="34">
        <f t="shared" si="74"/>
        <v>0</v>
      </c>
      <c r="R462" s="34">
        <f t="shared" si="74"/>
        <v>0</v>
      </c>
      <c r="S462" s="34">
        <f t="shared" si="74"/>
        <v>0</v>
      </c>
      <c r="T462" s="34">
        <f t="shared" si="74"/>
        <v>0</v>
      </c>
      <c r="U462" s="34">
        <f t="shared" si="74"/>
        <v>0</v>
      </c>
      <c r="V462" s="34">
        <f t="shared" si="74"/>
        <v>0</v>
      </c>
      <c r="W462" s="34">
        <f t="shared" si="74"/>
        <v>0</v>
      </c>
      <c r="X462" s="68">
        <f t="shared" si="74"/>
        <v>12003.04085</v>
      </c>
      <c r="Y462" s="59" t="e">
        <f>X462/G462*100</f>
        <v>#DIV/0!</v>
      </c>
    </row>
    <row r="463" spans="1:25" ht="32.25" outlineLevel="6" thickBot="1">
      <c r="A463" s="90" t="s">
        <v>109</v>
      </c>
      <c r="B463" s="94">
        <v>953</v>
      </c>
      <c r="C463" s="95" t="s">
        <v>14</v>
      </c>
      <c r="D463" s="95" t="s">
        <v>285</v>
      </c>
      <c r="E463" s="95" t="s">
        <v>103</v>
      </c>
      <c r="F463" s="95"/>
      <c r="G463" s="161">
        <v>2002.45</v>
      </c>
      <c r="H463" s="26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44"/>
      <c r="X463" s="65">
        <v>12003.04085</v>
      </c>
      <c r="Y463" s="59">
        <f>X463/G463*100</f>
        <v>599.4177557492071</v>
      </c>
    </row>
    <row r="464" spans="1:25" ht="16.5" outlineLevel="6" thickBot="1">
      <c r="A464" s="5" t="s">
        <v>110</v>
      </c>
      <c r="B464" s="21">
        <v>953</v>
      </c>
      <c r="C464" s="6" t="s">
        <v>14</v>
      </c>
      <c r="D464" s="6" t="s">
        <v>285</v>
      </c>
      <c r="E464" s="6" t="s">
        <v>104</v>
      </c>
      <c r="F464" s="6"/>
      <c r="G464" s="160">
        <f>G465+G466</f>
        <v>76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32.25" outlineLevel="6" thickBot="1">
      <c r="A465" s="90" t="s">
        <v>111</v>
      </c>
      <c r="B465" s="94">
        <v>953</v>
      </c>
      <c r="C465" s="95" t="s">
        <v>14</v>
      </c>
      <c r="D465" s="95" t="s">
        <v>285</v>
      </c>
      <c r="E465" s="95" t="s">
        <v>105</v>
      </c>
      <c r="F465" s="95"/>
      <c r="G465" s="161">
        <v>3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16.5" outlineLevel="6" thickBot="1">
      <c r="A466" s="90" t="s">
        <v>112</v>
      </c>
      <c r="B466" s="94">
        <v>953</v>
      </c>
      <c r="C466" s="95" t="s">
        <v>14</v>
      </c>
      <c r="D466" s="95" t="s">
        <v>285</v>
      </c>
      <c r="E466" s="95" t="s">
        <v>106</v>
      </c>
      <c r="F466" s="95"/>
      <c r="G466" s="161">
        <v>73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19.5" outlineLevel="6" thickBot="1">
      <c r="A467" s="110" t="s">
        <v>47</v>
      </c>
      <c r="B467" s="18">
        <v>953</v>
      </c>
      <c r="C467" s="14" t="s">
        <v>46</v>
      </c>
      <c r="D467" s="14" t="s">
        <v>6</v>
      </c>
      <c r="E467" s="14" t="s">
        <v>5</v>
      </c>
      <c r="F467" s="14"/>
      <c r="G467" s="156">
        <f>G469</f>
        <v>2433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16.5" outlineLevel="6" thickBot="1">
      <c r="A468" s="126" t="s">
        <v>41</v>
      </c>
      <c r="B468" s="18">
        <v>953</v>
      </c>
      <c r="C468" s="39" t="s">
        <v>22</v>
      </c>
      <c r="D468" s="39" t="s">
        <v>6</v>
      </c>
      <c r="E468" s="39" t="s">
        <v>5</v>
      </c>
      <c r="F468" s="39"/>
      <c r="G468" s="162">
        <f>G469</f>
        <v>2433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114" t="s">
        <v>144</v>
      </c>
      <c r="B469" s="19">
        <v>953</v>
      </c>
      <c r="C469" s="9" t="s">
        <v>22</v>
      </c>
      <c r="D469" s="9" t="s">
        <v>145</v>
      </c>
      <c r="E469" s="9" t="s">
        <v>5</v>
      </c>
      <c r="F469" s="9"/>
      <c r="G469" s="157">
        <f>G470</f>
        <v>2433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114" t="s">
        <v>146</v>
      </c>
      <c r="B470" s="19">
        <v>953</v>
      </c>
      <c r="C470" s="11" t="s">
        <v>22</v>
      </c>
      <c r="D470" s="11" t="s">
        <v>147</v>
      </c>
      <c r="E470" s="11" t="s">
        <v>5</v>
      </c>
      <c r="F470" s="11"/>
      <c r="G470" s="158">
        <f>G471</f>
        <v>2433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63.75" outlineLevel="6" thickBot="1">
      <c r="A471" s="116" t="s">
        <v>286</v>
      </c>
      <c r="B471" s="92">
        <v>953</v>
      </c>
      <c r="C471" s="93" t="s">
        <v>22</v>
      </c>
      <c r="D471" s="93" t="s">
        <v>287</v>
      </c>
      <c r="E471" s="93" t="s">
        <v>5</v>
      </c>
      <c r="F471" s="93"/>
      <c r="G471" s="159">
        <f>G472</f>
        <v>2433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5" t="s">
        <v>133</v>
      </c>
      <c r="B472" s="21">
        <v>953</v>
      </c>
      <c r="C472" s="6" t="s">
        <v>22</v>
      </c>
      <c r="D472" s="6" t="s">
        <v>287</v>
      </c>
      <c r="E472" s="6" t="s">
        <v>131</v>
      </c>
      <c r="F472" s="6"/>
      <c r="G472" s="160">
        <f>G473</f>
        <v>2433</v>
      </c>
      <c r="H472" s="32">
        <f aca="true" t="shared" si="75" ref="H472:X472">H473</f>
        <v>0</v>
      </c>
      <c r="I472" s="32">
        <f t="shared" si="75"/>
        <v>0</v>
      </c>
      <c r="J472" s="32">
        <f t="shared" si="75"/>
        <v>0</v>
      </c>
      <c r="K472" s="32">
        <f t="shared" si="75"/>
        <v>0</v>
      </c>
      <c r="L472" s="32">
        <f t="shared" si="75"/>
        <v>0</v>
      </c>
      <c r="M472" s="32">
        <f t="shared" si="75"/>
        <v>0</v>
      </c>
      <c r="N472" s="32">
        <f t="shared" si="75"/>
        <v>0</v>
      </c>
      <c r="O472" s="32">
        <f t="shared" si="75"/>
        <v>0</v>
      </c>
      <c r="P472" s="32">
        <f t="shared" si="75"/>
        <v>0</v>
      </c>
      <c r="Q472" s="32">
        <f t="shared" si="75"/>
        <v>0</v>
      </c>
      <c r="R472" s="32">
        <f t="shared" si="75"/>
        <v>0</v>
      </c>
      <c r="S472" s="32">
        <f t="shared" si="75"/>
        <v>0</v>
      </c>
      <c r="T472" s="32">
        <f t="shared" si="75"/>
        <v>0</v>
      </c>
      <c r="U472" s="32">
        <f t="shared" si="75"/>
        <v>0</v>
      </c>
      <c r="V472" s="32">
        <f t="shared" si="75"/>
        <v>0</v>
      </c>
      <c r="W472" s="32">
        <f t="shared" si="75"/>
        <v>0</v>
      </c>
      <c r="X472" s="67">
        <f t="shared" si="75"/>
        <v>0</v>
      </c>
      <c r="Y472" s="59">
        <v>0</v>
      </c>
    </row>
    <row r="473" spans="1:25" ht="31.5" outlineLevel="6">
      <c r="A473" s="90" t="s">
        <v>134</v>
      </c>
      <c r="B473" s="94">
        <v>953</v>
      </c>
      <c r="C473" s="95" t="s">
        <v>22</v>
      </c>
      <c r="D473" s="95" t="s">
        <v>287</v>
      </c>
      <c r="E473" s="95" t="s">
        <v>132</v>
      </c>
      <c r="F473" s="95"/>
      <c r="G473" s="161">
        <v>2433</v>
      </c>
      <c r="H473" s="26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44"/>
      <c r="X473" s="65">
        <v>0</v>
      </c>
      <c r="Y473" s="59">
        <v>0</v>
      </c>
    </row>
    <row r="474" spans="1:25" ht="18.75">
      <c r="A474" s="48" t="s">
        <v>23</v>
      </c>
      <c r="B474" s="48"/>
      <c r="C474" s="48"/>
      <c r="D474" s="48"/>
      <c r="E474" s="48"/>
      <c r="F474" s="48"/>
      <c r="G474" s="149">
        <f>G360+G15</f>
        <v>556017.202</v>
      </c>
      <c r="H474" s="38" t="e">
        <f>#REF!+#REF!+H360+H15</f>
        <v>#REF!</v>
      </c>
      <c r="I474" s="38" t="e">
        <f>#REF!+#REF!+I360+I15</f>
        <v>#REF!</v>
      </c>
      <c r="J474" s="38" t="e">
        <f>#REF!+#REF!+J360+J15</f>
        <v>#REF!</v>
      </c>
      <c r="K474" s="38" t="e">
        <f>#REF!+#REF!+K360+K15</f>
        <v>#REF!</v>
      </c>
      <c r="L474" s="38" t="e">
        <f>#REF!+#REF!+L360+L15</f>
        <v>#REF!</v>
      </c>
      <c r="M474" s="38" t="e">
        <f>#REF!+#REF!+M360+M15</f>
        <v>#REF!</v>
      </c>
      <c r="N474" s="38" t="e">
        <f>#REF!+#REF!+N360+N15</f>
        <v>#REF!</v>
      </c>
      <c r="O474" s="38" t="e">
        <f>#REF!+#REF!+O360+O15</f>
        <v>#REF!</v>
      </c>
      <c r="P474" s="38" t="e">
        <f>#REF!+#REF!+P360+P15</f>
        <v>#REF!</v>
      </c>
      <c r="Q474" s="38" t="e">
        <f>#REF!+#REF!+Q360+Q15</f>
        <v>#REF!</v>
      </c>
      <c r="R474" s="38" t="e">
        <f>#REF!+#REF!+R360+R15</f>
        <v>#REF!</v>
      </c>
      <c r="S474" s="38" t="e">
        <f>#REF!+#REF!+S360+S15</f>
        <v>#REF!</v>
      </c>
      <c r="T474" s="38" t="e">
        <f>#REF!+#REF!+T360+T15</f>
        <v>#REF!</v>
      </c>
      <c r="U474" s="38" t="e">
        <f>#REF!+#REF!+U360+U15</f>
        <v>#REF!</v>
      </c>
      <c r="V474" s="38" t="e">
        <f>#REF!+#REF!+V360+V15</f>
        <v>#REF!</v>
      </c>
      <c r="W474" s="38" t="e">
        <f>#REF!+#REF!+W360+W15</f>
        <v>#REF!</v>
      </c>
      <c r="X474" s="76" t="e">
        <f>#REF!+#REF!+X360+X15</f>
        <v>#REF!</v>
      </c>
      <c r="Y474" s="56" t="e">
        <f>X474/G474*100</f>
        <v>#REF!</v>
      </c>
    </row>
    <row r="475" spans="1:23" ht="15.75">
      <c r="A475" s="1"/>
      <c r="B475" s="2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2015-05-15T07:24:55Z</cp:lastPrinted>
  <dcterms:created xsi:type="dcterms:W3CDTF">2008-11-11T04:53:42Z</dcterms:created>
  <dcterms:modified xsi:type="dcterms:W3CDTF">2015-05-15T07:46:56Z</dcterms:modified>
  <cp:category/>
  <cp:version/>
  <cp:contentType/>
  <cp:contentStatus/>
</cp:coreProperties>
</file>